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SISTEMA GESTIÓN AMBIENTAL\Sistema Ambiental 2022\Matriz Aspectos  2022 actualización\NOVIEMBRE 2022\"/>
    </mc:Choice>
  </mc:AlternateContent>
  <bookViews>
    <workbookView xWindow="0" yWindow="0" windowWidth="11970" windowHeight="8775"/>
  </bookViews>
  <sheets>
    <sheet name="APS-IMP" sheetId="1" r:id="rId1"/>
    <sheet name="ETAPA 6 A.C.V." sheetId="2" r:id="rId2"/>
    <sheet name="ListadoDesplegable" sheetId="3" r:id="rId3"/>
    <sheet name="Control de Cambios" sheetId="4" r:id="rId4"/>
  </sheets>
  <externalReferences>
    <externalReference r:id="rId5"/>
  </externalReferences>
  <definedNames>
    <definedName name="_xlnm._FilterDatabase" localSheetId="0" hidden="1">'APS-IMP'!$A$6:$S$99</definedName>
    <definedName name="_xlnm.Print_Area" localSheetId="0">'APS-IMP'!$A$1:$S$100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 l="1"/>
  <c r="D2" i="2"/>
  <c r="D2" i="4"/>
  <c r="N18" i="1" l="1"/>
  <c r="O18" i="1" s="1"/>
  <c r="N58" i="1" l="1"/>
  <c r="O58" i="1" s="1"/>
  <c r="N57" i="1"/>
  <c r="O57" i="1" s="1"/>
  <c r="N75" i="1" l="1"/>
  <c r="O75" i="1" s="1"/>
  <c r="N35" i="1" l="1"/>
  <c r="O35" i="1" s="1"/>
  <c r="N24" i="1"/>
  <c r="O24" i="1" s="1"/>
  <c r="N15" i="1"/>
  <c r="O15" i="1" s="1"/>
  <c r="N10" i="1"/>
  <c r="O10" i="1" s="1"/>
  <c r="N96" i="1"/>
  <c r="O96" i="1" s="1"/>
  <c r="N95" i="1"/>
  <c r="O95" i="1" s="1"/>
  <c r="N92" i="1"/>
  <c r="O92" i="1" s="1"/>
  <c r="N93" i="1"/>
  <c r="O93" i="1" s="1"/>
  <c r="N62" i="1"/>
  <c r="O62" i="1" s="1"/>
  <c r="N8" i="1"/>
  <c r="O8" i="1" s="1"/>
  <c r="N9" i="1"/>
  <c r="O9" i="1" s="1"/>
  <c r="N11" i="1"/>
  <c r="O11" i="1" s="1"/>
  <c r="N12" i="1"/>
  <c r="O12" i="1" s="1"/>
  <c r="N13" i="1"/>
  <c r="O13" i="1" s="1"/>
  <c r="N14" i="1"/>
  <c r="O14" i="1" s="1"/>
  <c r="N16" i="1"/>
  <c r="O16" i="1" s="1"/>
  <c r="N17" i="1"/>
  <c r="O17" i="1" s="1"/>
  <c r="N19" i="1"/>
  <c r="O19" i="1" s="1"/>
  <c r="N20" i="1"/>
  <c r="O20" i="1" s="1"/>
  <c r="N21" i="1"/>
  <c r="O21" i="1" s="1"/>
  <c r="N22" i="1"/>
  <c r="O22" i="1" s="1"/>
  <c r="N23" i="1"/>
  <c r="O23" i="1" s="1"/>
  <c r="N25" i="1"/>
  <c r="O25" i="1" s="1"/>
  <c r="N26" i="1"/>
  <c r="O26" i="1" s="1"/>
  <c r="N27" i="1"/>
  <c r="O27" i="1" s="1"/>
  <c r="N28" i="1"/>
  <c r="O28" i="1" s="1"/>
  <c r="N29" i="1"/>
  <c r="O29" i="1" s="1"/>
  <c r="N30" i="1"/>
  <c r="O30" i="1" s="1"/>
  <c r="N31" i="1"/>
  <c r="O31" i="1" s="1"/>
  <c r="N32" i="1"/>
  <c r="O32" i="1" s="1"/>
  <c r="N33" i="1"/>
  <c r="O33" i="1" s="1"/>
  <c r="N34" i="1"/>
  <c r="O34" i="1" s="1"/>
  <c r="N36" i="1"/>
  <c r="O36" i="1" s="1"/>
  <c r="N37" i="1"/>
  <c r="O37" i="1" s="1"/>
  <c r="N38" i="1"/>
  <c r="O38"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2" i="1"/>
  <c r="O52" i="1" s="1"/>
  <c r="N53" i="1"/>
  <c r="O53" i="1" s="1"/>
  <c r="N54" i="1"/>
  <c r="O54" i="1" s="1"/>
  <c r="N55" i="1"/>
  <c r="O55" i="1" s="1"/>
  <c r="N56" i="1"/>
  <c r="O56" i="1" s="1"/>
  <c r="N59" i="1"/>
  <c r="O59" i="1" s="1"/>
  <c r="N60" i="1"/>
  <c r="O60" i="1" s="1"/>
  <c r="N61" i="1"/>
  <c r="O61" i="1" s="1"/>
  <c r="N63" i="1"/>
  <c r="O63" i="1" s="1"/>
  <c r="N64" i="1"/>
  <c r="O64" i="1" s="1"/>
  <c r="N65" i="1"/>
  <c r="O65" i="1" s="1"/>
  <c r="N66" i="1"/>
  <c r="O66" i="1" s="1"/>
  <c r="N67" i="1"/>
  <c r="O67" i="1" s="1"/>
  <c r="N68" i="1"/>
  <c r="O68" i="1" s="1"/>
  <c r="N69" i="1"/>
  <c r="O69" i="1" s="1"/>
  <c r="N70" i="1"/>
  <c r="O70" i="1" s="1"/>
  <c r="N71" i="1"/>
  <c r="O71" i="1" s="1"/>
  <c r="N72" i="1"/>
  <c r="O72" i="1" s="1"/>
  <c r="N73" i="1"/>
  <c r="O73" i="1" s="1"/>
  <c r="N74" i="1"/>
  <c r="O74" i="1" s="1"/>
  <c r="N76" i="1"/>
  <c r="O76" i="1" s="1"/>
  <c r="N77" i="1"/>
  <c r="O77" i="1" s="1"/>
  <c r="N78" i="1"/>
  <c r="O78" i="1" s="1"/>
  <c r="N79" i="1"/>
  <c r="O79" i="1" s="1"/>
  <c r="N80" i="1"/>
  <c r="O80" i="1" s="1"/>
  <c r="N81" i="1"/>
  <c r="O81" i="1" s="1"/>
  <c r="N82" i="1"/>
  <c r="O82" i="1" s="1"/>
  <c r="N83" i="1"/>
  <c r="O83" i="1" s="1"/>
  <c r="N84" i="1"/>
  <c r="O84" i="1" s="1"/>
  <c r="N85" i="1"/>
  <c r="O85" i="1" s="1"/>
  <c r="N86" i="1"/>
  <c r="O86" i="1" s="1"/>
  <c r="N87" i="1"/>
  <c r="O87" i="1" s="1"/>
  <c r="N88" i="1"/>
  <c r="O88" i="1" s="1"/>
  <c r="N89" i="1"/>
  <c r="O89" i="1" s="1"/>
  <c r="N90" i="1"/>
  <c r="O90" i="1" s="1"/>
  <c r="N91" i="1"/>
  <c r="O91" i="1" s="1"/>
  <c r="N94" i="1"/>
  <c r="O94" i="1" s="1"/>
  <c r="N97" i="1"/>
  <c r="O97" i="1" s="1"/>
  <c r="N98" i="1"/>
  <c r="O98" i="1" s="1"/>
  <c r="N99" i="1"/>
  <c r="O99" i="1" s="1"/>
  <c r="N7" i="1"/>
  <c r="O7" i="1" s="1"/>
</calcChain>
</file>

<file path=xl/comments1.xml><?xml version="1.0" encoding="utf-8"?>
<comments xmlns="http://schemas.openxmlformats.org/spreadsheetml/2006/main">
  <authors>
    <author>jcorrea</author>
    <author>jsosa</author>
    <author>Mery Eyennid Valentierra Garcia</author>
  </authors>
  <commentList>
    <comment ref="A2" authorId="0" shapeId="0">
      <text>
        <r>
          <rPr>
            <sz val="9"/>
            <color indexed="81"/>
            <rFont val="Tahoma"/>
            <family val="2"/>
          </rPr>
          <t>Mencione el tipo de actividad que se presenta en las instalaciones</t>
        </r>
      </text>
    </comment>
    <comment ref="C2" authorId="1" shapeId="0">
      <text>
        <r>
          <rPr>
            <sz val="14"/>
            <color indexed="81"/>
            <rFont val="Tahoma"/>
            <family val="2"/>
          </rPr>
          <t xml:space="preserve">
Describa el tipo de impacto</t>
        </r>
      </text>
    </comment>
    <comment ref="D2" authorId="2" shapeId="0">
      <text>
        <r>
          <rPr>
            <sz val="18"/>
            <color indexed="81"/>
            <rFont val="Tahoma"/>
            <family val="2"/>
          </rPr>
          <t>Tipo de condición que se presenta el aspecto ambiental.</t>
        </r>
      </text>
    </comment>
  </commentList>
</comments>
</file>

<file path=xl/sharedStrings.xml><?xml version="1.0" encoding="utf-8"?>
<sst xmlns="http://schemas.openxmlformats.org/spreadsheetml/2006/main" count="945" uniqueCount="350">
  <si>
    <t>ÍTEM</t>
  </si>
  <si>
    <t>DESCRIPCIÓN DE LA ACTIVIDAD</t>
  </si>
  <si>
    <t>ASPECTO AMBIENTAL</t>
  </si>
  <si>
    <t>IMPACTO AMBIENTAL</t>
  </si>
  <si>
    <t>ACCIONES PARA ABORDAR RIESGOS Y OPORTUNIDADES</t>
  </si>
  <si>
    <t>ACTIVIDAD</t>
  </si>
  <si>
    <t>ÁREAS</t>
  </si>
  <si>
    <t>TIPO DE ASPECTO</t>
  </si>
  <si>
    <t xml:space="preserve">ASPECTO  </t>
  </si>
  <si>
    <t>DESCRIPCIÓN ASPECTO AMBIENTAL</t>
  </si>
  <si>
    <t>Anormal</t>
  </si>
  <si>
    <t xml:space="preserve">TIPO DE IMPACTO </t>
  </si>
  <si>
    <t>POSITIVO</t>
  </si>
  <si>
    <t xml:space="preserve">TIPO DE IMPACTO 
(TP) </t>
  </si>
  <si>
    <t>FRECUENCIA (FR)</t>
  </si>
  <si>
    <t>AFECTACIÓN (A)</t>
  </si>
  <si>
    <t>LEGISLACION APLICABLE 
(LA)</t>
  </si>
  <si>
    <t>EXTENSIÓN
(EX)</t>
  </si>
  <si>
    <t xml:space="preserve">VALOR DE LA SIGNIFICANCIA (VS) </t>
  </si>
  <si>
    <t xml:space="preserve">CONTROLES OPERACIONALES </t>
  </si>
  <si>
    <t xml:space="preserve">ACCIONES DEL CONTROL </t>
  </si>
  <si>
    <t xml:space="preserve">Atención a los usuarios </t>
  </si>
  <si>
    <t xml:space="preserve">Operaciones de oficina </t>
  </si>
  <si>
    <t>Capacitaciones, cursos, charlas,  comités, audiencias, reuniones, juntas y actividades varias</t>
  </si>
  <si>
    <t>Impresión y fotocopiado</t>
  </si>
  <si>
    <t>Inventario / Almacenamiento de insumos y bienes</t>
  </si>
  <si>
    <t>Atenciones de consultas médicas y/o jornadas de salud y bienestar</t>
  </si>
  <si>
    <t>Servicio de cafetería, consumo de alimentos</t>
  </si>
  <si>
    <t>Aseo, limpieza y desinfección</t>
  </si>
  <si>
    <t>Servicio de baños</t>
  </si>
  <si>
    <t>Clasificación y almacenamiento y entrega de residuos</t>
  </si>
  <si>
    <t>Fumigación de las instalaciones de la SIC</t>
  </si>
  <si>
    <t>Mantenimiento de aires acondicionados</t>
  </si>
  <si>
    <t>Mantenimiento de Computadores e impresoras.</t>
  </si>
  <si>
    <t xml:space="preserve">Eliminación de Documentos  </t>
  </si>
  <si>
    <t>Instalación de aviso institucional</t>
  </si>
  <si>
    <t>Inclusión de criterios ambientales en la contratación de bienes y servicios</t>
  </si>
  <si>
    <t>Promoción de movilidad sostenible</t>
  </si>
  <si>
    <t>Consumo de agua</t>
  </si>
  <si>
    <t>Consumo de combustible</t>
  </si>
  <si>
    <t>Consumo de energía eléctrica</t>
  </si>
  <si>
    <t>Consumo de papel</t>
  </si>
  <si>
    <t xml:space="preserve">Generación de conciencia ambiental </t>
  </si>
  <si>
    <t>Generación de emisiones atmosféricas</t>
  </si>
  <si>
    <t>Generación de olores y/o vapores</t>
  </si>
  <si>
    <t>Generación de residuos aprovechables (Orgánicos, Papel, plástico, cartón etc.)</t>
  </si>
  <si>
    <t>Generación de residuos no aprovechables (Residuos  ordinarios)</t>
  </si>
  <si>
    <t>Generación de residuos Peligrosos</t>
  </si>
  <si>
    <t>(Tóner, biosanitarios, luminarias, etc.)</t>
  </si>
  <si>
    <t>Generación de residuos especiales (Pilas, cargadores, escombros, llantas, RAEEs)</t>
  </si>
  <si>
    <t>Generación de vertimientos</t>
  </si>
  <si>
    <t>Otros aspectos ambientales</t>
  </si>
  <si>
    <t>Publicidad visual exterior</t>
  </si>
  <si>
    <t>Agotamiento de los recursos naturales</t>
  </si>
  <si>
    <t>Contaminación y/o alteración de agua</t>
  </si>
  <si>
    <t>Contaminación del aire</t>
  </si>
  <si>
    <t>Contaminación y/o alteración del suelo</t>
  </si>
  <si>
    <t>Alteración del paisaje</t>
  </si>
  <si>
    <t>Sobrepresión del relleno sanitario</t>
  </si>
  <si>
    <t>Aumento en la conciencia ambiental</t>
  </si>
  <si>
    <t>Reducción de afectación al medio ambiente</t>
  </si>
  <si>
    <t>Afectación ambiental</t>
  </si>
  <si>
    <t>Contaminación visual</t>
  </si>
  <si>
    <t>Normal</t>
  </si>
  <si>
    <t xml:space="preserve">Emergencia </t>
  </si>
  <si>
    <t xml:space="preserve"> TIPO  DE OPERACIÓN</t>
  </si>
  <si>
    <t xml:space="preserve">Prevención de la contaminación </t>
  </si>
  <si>
    <t>Consumo de agua generado del servicio de cafetería</t>
  </si>
  <si>
    <t>Consumo de agua por el  funcionamiento  los sanitarios, orinal y lavamanos</t>
  </si>
  <si>
    <t>Vertimientos domésticos derivados de las actividades de limpieza, aseo y desinfección</t>
  </si>
  <si>
    <t>Consumo de agua generado de las actividades de aseo y limpieza</t>
  </si>
  <si>
    <t>Lavado de vehículos</t>
  </si>
  <si>
    <t xml:space="preserve">Desperdicio de agua por ruptura de tubo en  la red hidráulica </t>
  </si>
  <si>
    <t xml:space="preserve">Consumo de combustible para el funcionamiento del parque automotor y rutas de la entidad </t>
  </si>
  <si>
    <t>Operación de las</t>
  </si>
  <si>
    <t>Operaciones de vehículos (parque automotor y  rutas para el desplazamiento de los funcionarios)</t>
  </si>
  <si>
    <t xml:space="preserve">Consumo de energía generado de la maquinaria utilizada para realizar la limpieza de los pisos </t>
  </si>
  <si>
    <t xml:space="preserve">NEGATIVO </t>
  </si>
  <si>
    <t>NO SE PRESENTA</t>
  </si>
  <si>
    <t>ANUAL</t>
  </si>
  <si>
    <t>MENSUAL</t>
  </si>
  <si>
    <t xml:space="preserve">DIARIA </t>
  </si>
  <si>
    <t xml:space="preserve">FUERA DE LAS INSTALACIONES </t>
  </si>
  <si>
    <t>BAJA</t>
  </si>
  <si>
    <t>MODERADA</t>
  </si>
  <si>
    <t>ALTA</t>
  </si>
  <si>
    <t xml:space="preserve">NO APLICA </t>
  </si>
  <si>
    <t xml:space="preserve">APLICA Y SE CUMPLE </t>
  </si>
  <si>
    <t xml:space="preserve">APLICA Y NO SE CUMPLE </t>
  </si>
  <si>
    <t>TIPO 
OPERACIÓN</t>
  </si>
  <si>
    <t xml:space="preserve">REDUCIDA </t>
  </si>
  <si>
    <t xml:space="preserve">AMPLIA </t>
  </si>
  <si>
    <t xml:space="preserve">CLASIFICACIÓN DEL ASPECTO </t>
  </si>
  <si>
    <t>Atención a los usuarios</t>
  </si>
  <si>
    <t>Todos los pisos de la SIC</t>
  </si>
  <si>
    <t>Entrada</t>
  </si>
  <si>
    <t xml:space="preserve">Consumo de energía eléctrica </t>
  </si>
  <si>
    <t>Consumo de energía generado de las actividades de atención a los usuarios</t>
  </si>
  <si>
    <t xml:space="preserve">Salida </t>
  </si>
  <si>
    <t>Generación de Residuos no aprovechables</t>
  </si>
  <si>
    <t xml:space="preserve">Generación de residuos ordinarios y orgánicos generados de los usuarios </t>
  </si>
  <si>
    <t>Generación de Residuos aprovechables</t>
  </si>
  <si>
    <t xml:space="preserve">Generación de residuos peligrosos o especiales </t>
  </si>
  <si>
    <t>Contaminación del suelo</t>
  </si>
  <si>
    <t>Operaciones de Oficina 
(Trabajo laboral, gestión y elaboración de documentos: digitalización, archivo, comunicaciones internas y externas, correspondencia en medio físico  y magnético)</t>
  </si>
  <si>
    <t>Todas las instalaciones de la SIC</t>
  </si>
  <si>
    <t>Consumo de energía generado de los equipos requeridos para llevar a cabo las operaciones de oficina</t>
  </si>
  <si>
    <t xml:space="preserve">Generación de residuos ordinarios y orgánicos generados de los funcionarios y contratistas </t>
  </si>
  <si>
    <t xml:space="preserve">Contaminación del suelo </t>
  </si>
  <si>
    <t xml:space="preserve">Capacitaciones, cursos, charlas,  comités, audiencias, reuniones, juntas y actividades varias </t>
  </si>
  <si>
    <t xml:space="preserve">Salas de capacitación, Salas de juntas, Salas de audiencias </t>
  </si>
  <si>
    <t>Consumo de energía generado de los equipos requeridos para llevar a cabo la actividad</t>
  </si>
  <si>
    <t xml:space="preserve">Generación de residuos ordinarios y orgánicos: vasos de tinto, empaques de comida, entre otros  </t>
  </si>
  <si>
    <t xml:space="preserve">Reducción en la afectación ambiental </t>
  </si>
  <si>
    <t xml:space="preserve">Consumo de energía generado de los equipos requeridos para llevar a cabo las operaciones de fotocopiado </t>
  </si>
  <si>
    <t xml:space="preserve">Generación de papel usado por ambas caras </t>
  </si>
  <si>
    <t>Generación de Tóner</t>
  </si>
  <si>
    <t>Derrame de Tóner</t>
  </si>
  <si>
    <t xml:space="preserve">Inventario / Almacenamiento de insumos y bienes </t>
  </si>
  <si>
    <t xml:space="preserve">Generación de residuos ordinarios: vidrio laminado, madera, entre otros. </t>
  </si>
  <si>
    <t xml:space="preserve">Generación de residuos aprovechables cuando se compran nuevos insumos  y bienes </t>
  </si>
  <si>
    <t xml:space="preserve">Generación de residuos aprovechables generados en las bajas definitivas de los bienes  de la entidad </t>
  </si>
  <si>
    <t>Consumo de energía para la atención a consultas medicas</t>
  </si>
  <si>
    <t>Generación de residuos ordinarios por la atención de consultas medicas</t>
  </si>
  <si>
    <t>Generación de residuos Biosanitarios por la actividad de consultas medicas</t>
  </si>
  <si>
    <t xml:space="preserve">Cafetería del piso 3 y 6 </t>
  </si>
  <si>
    <t>Consumo de energía generado de los equipos requeridos para llevar a cabo el servicio de cafetería como grecas, filtros, neveras, calentadores</t>
  </si>
  <si>
    <t>Contaminación del agua</t>
  </si>
  <si>
    <t>Generación de residuos ordinarios generados en el servicio de cafetería</t>
  </si>
  <si>
    <t>Baños, cafeterías, piletas de aseo</t>
  </si>
  <si>
    <t>Generación de residuos no aprovechables</t>
  </si>
  <si>
    <t xml:space="preserve">Generación de residuos ordinarios  por la limpieza de áreas: barrido, basura de los puestos, vasos de tinto </t>
  </si>
  <si>
    <t>Piletas de aseo</t>
  </si>
  <si>
    <t>Consumo de productos químicos para limpieza y desinfección ( envases vacíos)</t>
  </si>
  <si>
    <t>Derrame de productos químicos</t>
  </si>
  <si>
    <t xml:space="preserve">Baños, consultorio médico y salas donde se realizan pruebas COVID. </t>
  </si>
  <si>
    <t>Baños</t>
  </si>
  <si>
    <t xml:space="preserve">Vertimientos domésticos generados por las descargas  de los sanitarios, orinales, lavamanos </t>
  </si>
  <si>
    <t>Generación de papel higiénico, toallas higiénicas, entre otros.</t>
  </si>
  <si>
    <t xml:space="preserve">Centro de acopio Piso 6 y 7 </t>
  </si>
  <si>
    <t xml:space="preserve">Centro de acopio Piso 6  </t>
  </si>
  <si>
    <t xml:space="preserve">Generación de olores  y/o vapores </t>
  </si>
  <si>
    <t xml:space="preserve">Almacenamiento de todos los residuos peligrosos generados en la entidad </t>
  </si>
  <si>
    <t xml:space="preserve">Contaminación del aire </t>
  </si>
  <si>
    <t xml:space="preserve">Centro de acopio Piso  7 </t>
  </si>
  <si>
    <t>Emisión de gases contaminantes por el uso de productos químicos para las actividades de fumigación</t>
  </si>
  <si>
    <t>Exteriores</t>
  </si>
  <si>
    <t xml:space="preserve">Consumo de combustible,  lubricantes, aceites  </t>
  </si>
  <si>
    <t xml:space="preserve">Consumo de combustible </t>
  </si>
  <si>
    <t>Disminución del recurso natural no renovable</t>
  </si>
  <si>
    <t>Talleres o concesionarios -contratistas de mantenimiento</t>
  </si>
  <si>
    <t xml:space="preserve">Generación de residuos ordinarios por el mantenimiento de los vehículos. </t>
  </si>
  <si>
    <t xml:space="preserve">Generación de  baterías usadas </t>
  </si>
  <si>
    <t>Generación de llantas usadas</t>
  </si>
  <si>
    <t>Derrames de aceites, líquidos de frenos y demás sustancias químicas de los vehículos</t>
  </si>
  <si>
    <t>Consumo de energía generado por maquinaria necesaria para el mantenimiento de las instalaciones</t>
  </si>
  <si>
    <t xml:space="preserve">Generación de residuos ordinarios por las actividades de adecuación y mantenimiento de las instalaciones </t>
  </si>
  <si>
    <t>Generación de residuos aprovechables generados en las actividades de adecuación y mantenimiento de infraestructura</t>
  </si>
  <si>
    <t>Consumo de aerosoles, pinturas, solventes, pegantes, entre otros.</t>
  </si>
  <si>
    <t xml:space="preserve">Generación de luminarias  </t>
  </si>
  <si>
    <t xml:space="preserve">Generación de  envases de productos químicos, trapos contaminados </t>
  </si>
  <si>
    <t xml:space="preserve">Generación de escombros </t>
  </si>
  <si>
    <t>Ruptura de Luminaria</t>
  </si>
  <si>
    <t xml:space="preserve">Mantenimiento de aires acondicionados </t>
  </si>
  <si>
    <t xml:space="preserve">Generación de emisiones atmosféricas </t>
  </si>
  <si>
    <t xml:space="preserve">Uso del gas refrigerante R22 del Aire acondicionado </t>
  </si>
  <si>
    <t xml:space="preserve">Agotamiento en la capa de ozono </t>
  </si>
  <si>
    <t xml:space="preserve">Fuga del gas refrigerante R22  de los aires acondicionados </t>
  </si>
  <si>
    <t xml:space="preserve">Contaminación del aire  </t>
  </si>
  <si>
    <t xml:space="preserve">Mantenimiento de Computadores e impresoras. </t>
  </si>
  <si>
    <t xml:space="preserve">Área que se disponga para la actividad </t>
  </si>
  <si>
    <t xml:space="preserve">Generación de  retazos de paños o trapos inservibles </t>
  </si>
  <si>
    <t xml:space="preserve">Sede Bodegas </t>
  </si>
  <si>
    <t>Generación de material plastificado</t>
  </si>
  <si>
    <t xml:space="preserve">Material divulgativo </t>
  </si>
  <si>
    <t xml:space="preserve">Comunicaciones </t>
  </si>
  <si>
    <t xml:space="preserve">Generación de material plastificado sobrante </t>
  </si>
  <si>
    <t xml:space="preserve">Instalación de aviso institucional </t>
  </si>
  <si>
    <t>Fachada piso 1</t>
  </si>
  <si>
    <t xml:space="preserve">Publicidad Visual Exterior </t>
  </si>
  <si>
    <t xml:space="preserve">Carga visual  por el aviso institucional </t>
  </si>
  <si>
    <t xml:space="preserve">Contaminación visual </t>
  </si>
  <si>
    <t xml:space="preserve">Inclusión de criterios ambientales en la contratación de bienes y servicios </t>
  </si>
  <si>
    <t xml:space="preserve">Administrativa y Contratos </t>
  </si>
  <si>
    <t>Se relaciona con el desarrollo de acciones tendientes a la promoción de la movilidad sostenible</t>
  </si>
  <si>
    <t>Generación de conciencia ambiental</t>
  </si>
  <si>
    <t>Mantenimiento locativo (Adecuación de áreas, reformas de instalaciones)</t>
  </si>
  <si>
    <t>Piletas de aseo, cuarto de almacenamiento de productos químicos</t>
  </si>
  <si>
    <t xml:space="preserve">Consultorio medico 
Piso 4 </t>
  </si>
  <si>
    <t xml:space="preserve">Oficinas
 piso 9 </t>
  </si>
  <si>
    <t>Operaciones de vehículos (Parque automotor y  rutas para el desplazamiento de los funcionarios)
(parque automotor)</t>
  </si>
  <si>
    <t>Generación de aceites usados, filtros usados, residuos contaminados</t>
  </si>
  <si>
    <t>Fomento de buenas practicas ambientales  en el proceso de contratación publica</t>
  </si>
  <si>
    <t xml:space="preserve">Mantenimiento locativo (Adecuación de áreas, reformas de instalaciones) </t>
  </si>
  <si>
    <t>SEMESTRAL</t>
  </si>
  <si>
    <t>Programa de Gestión para el Uso Eficiente y Racional del Agua SC03-F15</t>
  </si>
  <si>
    <t>Programa de Gestión para el Uso Eficiente y Racional del Agua - SC03-F15</t>
  </si>
  <si>
    <t>Programa de Compras Públicas sostenibles - SC03-F20</t>
  </si>
  <si>
    <t>Plan de Preparación y Respuesta ante una Emergencia o contingencia Ambiental SC03-F17.</t>
  </si>
  <si>
    <t>Plan de Gestión Integral de Residuos Peligrosos SC03-F16.
Programa de Compras Públicas sostenibles - SC03-F20</t>
  </si>
  <si>
    <t>Programa para el Uso Eficiente Racional de la Energía - SC03-F14</t>
  </si>
  <si>
    <t>Plan de Gestión Integral de Residuos Peligrosos SC03-F16.</t>
  </si>
  <si>
    <t>Generación de papel y cartón.</t>
  </si>
  <si>
    <t>Programa de Gestión para el Manejo y Disposición de Residuos Sólidos SC03-F13</t>
  </si>
  <si>
    <t>Programa de Gestión para el Manejo y Disposición de Residuos Sólidos código SC03-F13:</t>
  </si>
  <si>
    <t>Programa de Gestión para el Manejo y Disposición de Residuos Sólidos - SC03-F13</t>
  </si>
  <si>
    <t>Generación de trapos, herramientas, envases contaminados con productos químicos, tóxicos, peligrosos etc.</t>
  </si>
  <si>
    <t>Generación de envases de gases refrigerantes</t>
  </si>
  <si>
    <t>Se cuenta con un plan Gestión Integral de Residuos Peligrosos donde se incluye el manejo y disposición de los residuos peligrosos que se generan en la Entidad. 
Se incluye en los procesos de contratación criterios ambientales para la adecuada disposición final de estos residuos peligrosos. Estos residuos son dispuestos por los contratistas de la Entidad.</t>
  </si>
  <si>
    <t xml:space="preserve">Cronograma de actividades del Sistema de Gestión Ambiental </t>
  </si>
  <si>
    <t>Generación de residuos de bioseguridad COVID19</t>
  </si>
  <si>
    <t>Corresponde al uso de papel para la impresión de documentos</t>
  </si>
  <si>
    <t>Clasificación  y entrega del Papel que ha sido usado</t>
  </si>
  <si>
    <t xml:space="preserve">Generación cartón, plegadiza, Azs, entre otros </t>
  </si>
  <si>
    <t xml:space="preserve">Generación de cartón donde se guarda el material divulgativo sobrante </t>
  </si>
  <si>
    <t>Clasificación y entrega del Papel que ha sido usado</t>
  </si>
  <si>
    <t>Generación de residuos por el cumplimiento de los protocolos de bioseguridad para la COVID 19: Careta, gafas, tapabocas, guantes, frascos de alcohol, botellas antibacteriales, pañitos y similares</t>
  </si>
  <si>
    <t>Preservación de Recursos Naturales</t>
  </si>
  <si>
    <t xml:space="preserve">Implementar el Programa de Gestión para el Uso Eficiente y Racional del Agua </t>
  </si>
  <si>
    <t>Incluir en el proceso contractual la Ficha de criterios ambientales y/o de sostenibilidad donde se le requiere al contratista buenas practicas con el uso y ahorro de agua.</t>
  </si>
  <si>
    <t>Registro de daños hidráulicos que se encuentran en el mes los cuales son informados al grupo de mantenimiento locativo para su atención y reparaciones respectivas.</t>
  </si>
  <si>
    <t>Implementar el  Programa para el Uso Eficiente Racional de la Energía</t>
  </si>
  <si>
    <t xml:space="preserve">Agotamiento de los recursos naturales forestales </t>
  </si>
  <si>
    <t>Implementar el Programa de Gestión para el Manejo y Disposición de Residuos Sólidos  
Verificar el buen uso de los puntos ecológicos instalados y las cajas ecológicas para el aprovechamiento del papel reciclado.</t>
  </si>
  <si>
    <t xml:space="preserve">CONTROL </t>
  </si>
  <si>
    <t xml:space="preserve">Realizan capacitaciones a los servidores y contratistas de la entidad sobre el Sistema de Gestión ambiental. </t>
  </si>
  <si>
    <t>Registros de asistencia y/o verificación de la realización del Curso: Aprende sobre los servicios administrativos de la Entidad.</t>
  </si>
  <si>
    <t>Realizar campañas sobre movilidad sostenible.
Apoyar los incentivos que realiza el Grupo de trabajo de Talento humano sobre el uso de la bicicleta en la entidad.</t>
  </si>
  <si>
    <t>Implementar el Plan de Preparación y Respuesta ante una Emergencia o Contingencia Ambiental</t>
  </si>
  <si>
    <t>Realizar inspección de seguimiento y control sobre las condiciones ambientalmente seguras del centro de acopio donde se almacenan los residuos peligrosos y el cuarto donde se almacenan los productos químicos de la empresa de aseo.
- Centro de acopio piso 6 – (almacenamiento residuos luminarias, tóner y recipientes químicos).
- Cuarto de almacenamiento piso 9 – (productos químicos empresa de aseo).</t>
  </si>
  <si>
    <t>Plan de Gestión Integral de Residuos Peligrosos - SC03-F16.
Formato Inspección ambiental - SC03-F03</t>
  </si>
  <si>
    <t>Plan de Gestión Integral de Residuos Peligrosos - SC03-F16.
Programa de Gestión para el Manejo y Disposición de Residuos Sólidos -SC03-F13
Formato Inspección ambiental -SC03-F03</t>
  </si>
  <si>
    <t>Evitar tala de Arboles para nueva fabricación de papel</t>
  </si>
  <si>
    <t>Implementar el Programa de Gestión para el Manejo y Disposición de Residuos Sólido.</t>
  </si>
  <si>
    <t xml:space="preserve">Implementar el plan Gestión Integral de Residuos Peligrosos donde se incluye el manejo y disposición de los residuos peligrosos que se generan en la Entidad. </t>
  </si>
  <si>
    <t xml:space="preserve">Implementar el plan Gestión Integral de Residuos Peligrosos donde se incluye el manejo y disposición de los residuos peligrosos que se generan en la Entidad. 
Implementar el Plan de Preparación y Respuesta ante una Emergencia o contingencia Ambiental </t>
  </si>
  <si>
    <t>Se cuenta con el oficio de la Secretaria Distrital de Ambiente con radicado 2020EE181092 donde informa la Entidad no requiere permiso ni registro de vertimiento ya que estos corresponden a aguas residuales domesticas.</t>
  </si>
  <si>
    <t xml:space="preserve">Implementar el programa de compras publicas sostenibles </t>
  </si>
  <si>
    <t>MATRIZ DE IDENTIFICACION DE ASPECTOS, EVALUACION Y CONTROL DE IMPACTOS AMBIENTALES</t>
  </si>
  <si>
    <t>DESCRIPCIÓN</t>
  </si>
  <si>
    <t xml:space="preserve">OBJETIVO: </t>
  </si>
  <si>
    <t>ALCANCE:</t>
  </si>
  <si>
    <t>6.1.2 ASPECTOS AMBIENTALES:</t>
  </si>
  <si>
    <t>DETERMINACIÓN DE LOS ASPECTOS E IMPACTOS AMBIENTALES PARA EL ACV.</t>
  </si>
  <si>
    <t xml:space="preserve">Realizar el análisis desde la perspectiva del ciclo de vida de los aspectos ambientales más significativos que tiene la Entidad  identificados en la matriz de aspectos e impactos ambientales. </t>
  </si>
  <si>
    <t>ANALISIS DE CICLO DE VIDA</t>
  </si>
  <si>
    <t>CICLO DE VIDA RESIDUOS SOLIDOS NO APROVECHABLES</t>
  </si>
  <si>
    <t xml:space="preserve">Con el fin de garantizar la implementación del requisito 6.1.2 de la Norma ISO 14001:2015, teniendo en cuenta en especial lo relacionado a la “perspectiva del ciclo de vida”, y según la orientación establecida en el Anexo A 6.1.2 que establece lo siguiente:
Cuando se determinan los aspectos ambientales, la organización considera una perspectiva de ciclo de vida. Esto no significa que se requiera un análisis de ciclo de vida detallado. Es suficiente reflexionar cuidadosamente acerca de las etapas del ciclo de vida que pueden estar bajo el control o influencia de la organización. Las etapas típicas del ciclo de vida de un producto (o servicio) incluyen la adquisición de los productos y/o servicios, el diseño y operación, producto generado, tratamiento al finalizar la vida y la disposición final. Las etapas del ciclo de vida que sean aplicables variarán dependiendo de la actividad, producto o servicio.
Una organización necesita determinar los aspectos ambientales que están dentro del alcance de su sistema de gestión ambiental. Tiene en cuenta los elementos de entrada y de salida que están asociados con sus actividades, productos y servicios pertinentes actuales y pasados; desarrollos nuevos o planificados; y actividades, productos y servicios nuevos o modificados. </t>
  </si>
  <si>
    <t>Realizar inspección de seguimiento y control sobre las condiciones ambientalmente seguras del centro de acopio donde se almacenan los residuos orgánicos y no aprovechables.
- Centro de acopio piso 7 – (almacenamiento residuos orgánicos, aprovechables y no aprovechables).</t>
  </si>
  <si>
    <t xml:space="preserve">Implementar el Programa de Gestión para el Manejo y Disposición de Residuos Sólidos
Actualización del indicador de Aprovechamiento de los Residuos Generados - SC03-05 en la plataforma de la Entidad.
Contrato de reciclaje: 
Actualmente se cuenta con el Acuerdo de corresponsabilidad No. 1566 de 2021 con la ASOCIACION DE RECICLADORES PUERTA DE ORO BOGOTA quien realiza la recolección, transporte, almacenamiento, aprovechamiento y disposición final de los residuos sólidos aprovechables de carácter no peligrosos generados por las actividades propias de la superintendencia de industria y comercio.  </t>
  </si>
  <si>
    <r>
      <t xml:space="preserve">Implementar el Programa de Gestión para el Manejo y Disposición de Residuos Sólidos
Actualización del indicador de Aprovechamiento de los Residuos Generados - SC03-05 en la plataforma de la Entidad.
</t>
    </r>
    <r>
      <rPr>
        <b/>
        <sz val="11"/>
        <rFont val="Arial"/>
        <family val="2"/>
      </rPr>
      <t xml:space="preserve">
Contrato de reciclaje: 
</t>
    </r>
    <r>
      <rPr>
        <sz val="11"/>
        <rFont val="Arial"/>
        <family val="2"/>
      </rPr>
      <t xml:space="preserve">Actualmente se cuenta con el Acuerdo de corresponsabilidad No. 1566 de 2021 con la ASOCIACION DE RECICLADORES PUERTA DE ORO BOGOTA quien realiza la recolección, transporte, almacenamiento, aprovechamiento y disposición final de los residuos sólidos aprovechables de carácter no peligrosos generados por las actividades propias de la superintendencia de industria y comercio.  </t>
    </r>
  </si>
  <si>
    <t>Implementar el plan Gestión Integral de Residuos Peligrosos donde se incluye el manejo y disposición de los residuos peligrosos que se generan en la Entidad. 
Incluir en el proceso contractual la Ficha de criterios ambientales y/o de sostenibilidad donde para la adecuada disposición final de estos residuos peligrosos teniendo en cuenta que estos residuos serán dispuestos por el contratistas externo.</t>
  </si>
  <si>
    <t>Incluir en el proceso contractual la Ficha de criterios ambientales y/o de sostenibilidad donde se le requiere al contratista el mantenimiento preventivo y correctivos de los aires acondicionados y la debida gestión de los gases refrigerante.
Realizar el cambio de los aires acondicionados que tienen gases refrigerantes agotadores de la capa de ozono por gases mas amigables con el medio ambiente</t>
  </si>
  <si>
    <t>Realizar campañas de sensibilización sobre la correcta disposición de  los residuos en los puntos ecológicos de la Entidad.
Realizar capacitaciones a los funcionarios y contratistas sobre la gestión de los residuos solidos en la Entidad. 
Diligenciar el indicador "Aprovechamiento de los residuos generados" SC03-05 para llevar un control trimestral sobre los residuos generados.</t>
  </si>
  <si>
    <t xml:space="preserve">Generación de orgánicos, papel, cartón, plástico, vidrio y chatarra. </t>
  </si>
  <si>
    <t>Generación de orgánicos, papel, cartón, plástico y vidrio</t>
  </si>
  <si>
    <r>
      <t>La SIC al ser una Entidad  de carácter administrativo y al no contar con ningún proceso industrial, genera vertimientos de carácter domésticos por el uso de los baños y cafeterías.</t>
    </r>
    <r>
      <rPr>
        <b/>
        <sz val="11"/>
        <rFont val="Arial"/>
        <family val="2"/>
      </rPr>
      <t/>
    </r>
  </si>
  <si>
    <t xml:space="preserve">Generación de orgánicos, papel, cartón, plástico y vidrio, etc., recolectados de los puntos ecológicos. </t>
  </si>
  <si>
    <t>Se cuenta con un plan Gestión Integral de Residuos Peligrosos donde se incluye el manejo y disposición de los residuos peligrosos que se generan en la Entidad. 
Se le hace entrega de los envases vacíos de productos químicos al contratista para que realice la debida disposición final de estos residuos.</t>
  </si>
  <si>
    <t>Consumo de energía por el uso de las baterías de los  baños</t>
  </si>
  <si>
    <t xml:space="preserve">Operación de los ascensores de la Entidad </t>
  </si>
  <si>
    <t>Ascensores</t>
  </si>
  <si>
    <t xml:space="preserve">Generación de aceites usados </t>
  </si>
  <si>
    <t>Incluir en el proceso contractual la Ficha de criterios ambientales y/o de sostenibilidad donde para la adecuada disposición final de estos residuos peligrosos teniendo en cuenta que estos residuos serán dispuestos por el contratistas externo.</t>
  </si>
  <si>
    <t>Plan de Preparación y Respuesta ante una Emergencia o Contingencia  Ambiental SC03-F17.
Plan de Gestión Integral de Residuos Peligrosos SC03-F16.
Programa de Compras Públicas sostenibles - SC03-F20</t>
  </si>
  <si>
    <t>Plan de Preparación y Respuesta ante una Emergencia o Contingencia Ambiental SC03-F17.</t>
  </si>
  <si>
    <t xml:space="preserve">Plan de Gestión Integral de Residuos Peligrosos SC03-F16.
Plan de Preparación y Respuesta ante una Emergencia o Contingencia Ambiental SC03-F17 </t>
  </si>
  <si>
    <t>Plan de Preparación y Respuesta ante una Emergencia o Contingencia Ambiental SC03-F17</t>
  </si>
  <si>
    <t>Centro de acopio Piso 7</t>
  </si>
  <si>
    <t xml:space="preserve">Centro de acopio Piso 7 </t>
  </si>
  <si>
    <t xml:space="preserve">Almacenamiento, clasificación  y entrega de los residuos aprovechables </t>
  </si>
  <si>
    <r>
      <t xml:space="preserve">Implementar el Programa de Gestión para el Manejo y Disposición de Residuos Sólidos
Actualización del indicador de Aprovechamiento de los Residuos Generados - SC03-05 en la plataforma de la Entidad.
</t>
    </r>
    <r>
      <rPr>
        <b/>
        <sz val="11"/>
        <rFont val="Arial"/>
        <family val="2"/>
      </rPr>
      <t xml:space="preserve">
Contrato de reciclaje: 
</t>
    </r>
    <r>
      <rPr>
        <sz val="11"/>
        <rFont val="Arial"/>
        <family val="2"/>
      </rPr>
      <t xml:space="preserve">Actualmente se cuenta con el Acuerdo de corresponsabilidad No. 1566 de 2021 con la ASOCIACION DE RECICLADORES PUERTA DE ORO BOGOTA quien realizar a recolección, transporte, almacenamiento, aprovechamiento y disposición final de los residuos sólidos aprovechables de carácter no peligrosos generados por las actividades propias de la superintendencia de industria y comercio.  </t>
    </r>
  </si>
  <si>
    <r>
      <t xml:space="preserve">Implementar el Programa de Gestión para el Manejo y Disposición de Residuos Sólidos
Actualización del indicador de Aprovechamiento de los Residuos Generados - SC03-05 en la plataforma de la Entidad.
</t>
    </r>
    <r>
      <rPr>
        <b/>
        <sz val="11"/>
        <rFont val="Arial"/>
        <family val="2"/>
      </rPr>
      <t xml:space="preserve">
Contrato de reciclaje: 
</t>
    </r>
    <r>
      <rPr>
        <sz val="11"/>
        <rFont val="Arial"/>
        <family val="2"/>
      </rPr>
      <t xml:space="preserve">Actualmente se cuenta con el Acuerdo de corresponsabilidad No. 1566 de 2021 con la ASOCIACION DE RECICLADORES PUERTA DE ORO BOGOTA quien es la encargada de la recolección, transporte, almacenamiento, aprovechamiento y disposición final de los residuos sólidos aprovechables de carácter no peligrosos generados por las actividades propias de la superintendencia de industria y comercio.  </t>
    </r>
  </si>
  <si>
    <r>
      <t xml:space="preserve">Implementar el Programa de Gestión para el Manejo y Disposición de Residuos Sólidos
Actualización del indicador de Aprovechamiento de los Residuos Generados - SC03-05 en la plataforma de la Entidad.
</t>
    </r>
    <r>
      <rPr>
        <b/>
        <sz val="11"/>
        <rFont val="Arial"/>
        <family val="2"/>
      </rPr>
      <t xml:space="preserve">
Contrato de reciclaje: 
</t>
    </r>
    <r>
      <rPr>
        <sz val="11"/>
        <rFont val="Arial"/>
        <family val="2"/>
      </rPr>
      <t xml:space="preserve">Actualmente se cuenta con el Acuerdo de corresponsabilidad No. 1566 de 2021 con la ASOCIACION DE RECICLADORES PUERTA DE ORO BOGOTA quien realiza la  recolección, transporte, almacenamiento, aprovechamiento y disposición final de los residuos sólidos aprovechables de carácter no peligrosos generados por las actividades propias de la superintendencia de industria y comercio.  </t>
    </r>
  </si>
  <si>
    <t>No DE REQUISITO AMBIENTAL APLICABLES 
(Columna A en la matriz legal SC03-F02)</t>
  </si>
  <si>
    <t xml:space="preserve">Almacenamiento de todos los residuos solidos generados en la entidad </t>
  </si>
  <si>
    <t xml:space="preserve">86 al 89 ; 92 ; 94 al 96 : 98 </t>
  </si>
  <si>
    <t>Derrames de sustancias químicas almacenadas para pruebas</t>
  </si>
  <si>
    <t>Piso 4 Ala Sur 
Sala de pruebas</t>
  </si>
  <si>
    <t xml:space="preserve">Taller y/o concesionario 
Parqueaderos
Exteriores </t>
  </si>
  <si>
    <t xml:space="preserve">Implementar el Plan de Preparación y Respuesta ante una Emergencia o Contingencia Ambiental </t>
  </si>
  <si>
    <t xml:space="preserve">Contrato de combustible 
Informe de Austeridad del gasto </t>
  </si>
  <si>
    <t xml:space="preserve">Implementar el Programa de Gestión para el Manejo y Disposición de Residuos Sólidos 
Verificar el buen uso de los puntos ecológicos instalados y las cajas ecológicas para el aprovechamiento del papel reciclado.
Promover la circular interna cuyo asunto es " Eficiencia administrativa y lineamientos de la política de cero papel </t>
  </si>
  <si>
    <t>Generación de RAEEs, pilas, baterías por finalización de la vida útil.</t>
  </si>
  <si>
    <t xml:space="preserve">Por medio del contrato de combustible contar con topes máximos de combustible para cada uno de los vehículos de acuerdo a sus actividades.
hacer seguimiento sobre el consumo de combustible que tiene la Entidad  por temas ambientales y de austeridad del gasto. 
</t>
  </si>
  <si>
    <t xml:space="preserve">Generación de RAEEs </t>
  </si>
  <si>
    <t>Generación de RAEEs</t>
  </si>
  <si>
    <t>Solicitar al contratista las fichas técnicas y hojas de datos seguridad de los productos utilizados para realizar la actividad de fumigación en la Entidad.</t>
  </si>
  <si>
    <t>Se tiene en cuenta lo establecido en la Resolución 350 de 2022 Anexo técnico Numeral 2.8 Manejo de residuos</t>
  </si>
  <si>
    <t xml:space="preserve"> Este análisis es enfocado a todos los procesos y servicios que presta la entidad.</t>
  </si>
  <si>
    <t xml:space="preserve">Realizar prorroga en el tiempo establecido a fin de no perder la autorización. </t>
  </si>
  <si>
    <t>CÓDIGO DEL FORMATO</t>
  </si>
  <si>
    <t>VERSIÓN DEL FORMATO</t>
  </si>
  <si>
    <t>CONTROL DE CAMBIOS</t>
  </si>
  <si>
    <r>
      <rPr>
        <b/>
        <sz val="11"/>
        <color theme="1"/>
        <rFont val="Calibri"/>
        <family val="2"/>
        <scheme val="minor"/>
      </rPr>
      <t>DESCRIPCIÓN DEL CAMBIO</t>
    </r>
    <r>
      <rPr>
        <sz val="11"/>
        <color theme="1"/>
        <rFont val="Calibri"/>
        <family val="2"/>
        <scheme val="minor"/>
      </rPr>
      <t xml:space="preserve">
(Mencione los cambios realizados)</t>
    </r>
  </si>
  <si>
    <r>
      <rPr>
        <b/>
        <sz val="11"/>
        <color theme="1"/>
        <rFont val="Calibri"/>
        <family val="2"/>
        <scheme val="minor"/>
      </rPr>
      <t xml:space="preserve">PERSONA QUE REALIZÓ EL CAMBIO 
</t>
    </r>
    <r>
      <rPr>
        <sz val="11"/>
        <color theme="1"/>
        <rFont val="Calibri"/>
        <family val="2"/>
        <scheme val="minor"/>
      </rPr>
      <t>(Nombre y apellido- cargo)</t>
    </r>
  </si>
  <si>
    <t xml:space="preserve"> SC03-F01</t>
  </si>
  <si>
    <t>Mery E Valentierra G
Contratista Apoyo SGA</t>
  </si>
  <si>
    <t xml:space="preserve">FECHA DE ACTUALIZACIÓN </t>
  </si>
  <si>
    <t>TOTAL DE ASPECTOS AMBIENTALES 
93</t>
  </si>
  <si>
    <t>Se realizo evaluación de los aspectos e impactos ambientales donde se evidencio que uno de los aspectos mas significativos es "Generación de Residuos no aprovechables", esto debido con el retorno progresivo de los servidores públicos a la entidad, no han tenido la cultura de realizar adecuadamente la segregación de los residuos lo que esta genera un aumentos significativo en la cantidad de residuos no aprovechables que se disponen para el relleno sanitario.</t>
  </si>
  <si>
    <t>TOTAL DE ASPECTOS AMBIENTALES SIGNIFICATIVOS. 
7</t>
  </si>
  <si>
    <t>CICLO DE VIDA CONSUMO DE ENERGIA</t>
  </si>
  <si>
    <r>
      <rPr>
        <b/>
        <sz val="11"/>
        <color theme="1"/>
        <rFont val="Calibri"/>
        <family val="2"/>
        <scheme val="minor"/>
      </rPr>
      <t xml:space="preserve">FECHA DE CAMBIOS </t>
    </r>
    <r>
      <rPr>
        <sz val="11"/>
        <color theme="1"/>
        <rFont val="Calibri"/>
        <family val="2"/>
        <scheme val="minor"/>
      </rPr>
      <t xml:space="preserve">
(Año-mes-día)</t>
    </r>
  </si>
  <si>
    <t>FECHA DE ACTUALIZACIÓN Y EVALUACIÓN</t>
  </si>
  <si>
    <t>1 al 7 ; 112 al 114</t>
  </si>
  <si>
    <t xml:space="preserve">10 al 13 </t>
  </si>
  <si>
    <t>10 al 13 ; 103-104</t>
  </si>
  <si>
    <t>11 al 14 ; 108 al 111</t>
  </si>
  <si>
    <t>35
7 al 10 ( OTROS REQUISITOS)</t>
  </si>
  <si>
    <t>15 al 26 ; 112 al 114
4 al  6  (OTROS REQUISITOS)</t>
  </si>
  <si>
    <t>46 al 57 
1 al 3 OTROS REQUISITOS</t>
  </si>
  <si>
    <t>11 5 al 121</t>
  </si>
  <si>
    <t>76 al 79</t>
  </si>
  <si>
    <t>27 al 37 ; 108 al 111</t>
  </si>
  <si>
    <t>70 al 74 ; 103-104
14  (OTROS REQUISITOS)</t>
  </si>
  <si>
    <t>70 al 74 ; 108 al 111
14  (OTROS REQUISITOS)</t>
  </si>
  <si>
    <t>108 al 111</t>
  </si>
  <si>
    <t>42 y 43</t>
  </si>
  <si>
    <t>40 ; 46 al 57 ; 115 al 121</t>
  </si>
  <si>
    <t>40-41 ; 44 al 57 ; 115 al 121</t>
  </si>
  <si>
    <t>85 al 89 ; 93 ; 96 ; 98 al 102</t>
  </si>
  <si>
    <t>59 ;93 ; 96 ; 98 al 102 ; 103-104</t>
  </si>
  <si>
    <t>93 ; 96 ; 98 al 102</t>
  </si>
  <si>
    <t>93 ; 96 ; 98 al 102 al 104</t>
  </si>
  <si>
    <t>60-61 85 al 89 ; 93 ; 96 ; 98 al 102</t>
  </si>
  <si>
    <t>80 al 84 ; 93 ; 96 ; 98 al 102</t>
  </si>
  <si>
    <t>80 al 84 ; 93 ; 96 ; 98 al 102
103-104</t>
  </si>
  <si>
    <t>59 ;  93 ; 96 ; 98 al 102 ; 108 al 111</t>
  </si>
  <si>
    <t>60-61 ; 93 ; 96 ; 98 al 102 ; 108 al 111</t>
  </si>
  <si>
    <t>62-63 93 ; 96 ; 98 al 102 ; 108 al 111</t>
  </si>
  <si>
    <t>59 ; 93 ; 96 ; 98 al 104 ; 108 al 111</t>
  </si>
  <si>
    <t>93 ; 96 ; 98 al 104 ; 108 al 111</t>
  </si>
  <si>
    <t>80 al 84  ; 93 ; 96 ; 98 al 104 ; 108 al 111</t>
  </si>
  <si>
    <t>64 al  69 ; 93 ; 96 ; 98 al 104 ; 108 al 111</t>
  </si>
  <si>
    <t>70 al 74;  93 ; 96 ; 98 al 104 ; 108 al 111</t>
  </si>
  <si>
    <t>38 - 39 
21 - 22 OTROS REQUISITOS</t>
  </si>
  <si>
    <t>125 al 131</t>
  </si>
  <si>
    <r>
      <rPr>
        <b/>
        <sz val="11"/>
        <rFont val="Arial"/>
        <family val="2"/>
      </rPr>
      <t xml:space="preserve">ETAPA 5: </t>
    </r>
    <r>
      <rPr>
        <sz val="11"/>
        <rFont val="Arial"/>
        <family val="2"/>
      </rPr>
      <t xml:space="preserve">REQUISITOS AMBIENTALES LEGALES </t>
    </r>
  </si>
  <si>
    <t xml:space="preserve">piso 1 
Mezanine
 Cuarto técnico y   sala de audiencias
  piso 4  ups
piso 5 ups y centro de computo 
6 piso cuarto de monitoreo
piso 10 oficina Superintendente  y despacho 
Neveras ubicadas en el piso 3 y 10 </t>
  </si>
  <si>
    <r>
      <rPr>
        <b/>
        <sz val="11"/>
        <rFont val="Arial"/>
        <family val="2"/>
      </rPr>
      <t xml:space="preserve">ETAPA 1 </t>
    </r>
    <r>
      <rPr>
        <sz val="11"/>
        <rFont val="Arial"/>
        <family val="2"/>
      </rPr>
      <t xml:space="preserve">IDENTIFICACIÓN DE ASPECTOS E IMPACTOS AMBIENTALES </t>
    </r>
  </si>
  <si>
    <r>
      <rPr>
        <b/>
        <sz val="11"/>
        <rFont val="Arial"/>
        <family val="2"/>
      </rPr>
      <t xml:space="preserve">ETAPA 2: </t>
    </r>
    <r>
      <rPr>
        <sz val="11"/>
        <rFont val="Arial"/>
        <family val="2"/>
      </rPr>
      <t>EVALUACIÓN DE LOS ASPECTOS E IMPACTOS AMBIENTALES</t>
    </r>
  </si>
  <si>
    <r>
      <rPr>
        <b/>
        <sz val="11"/>
        <rFont val="Arial"/>
        <family val="2"/>
      </rPr>
      <t xml:space="preserve">ETAPA 3: </t>
    </r>
    <r>
      <rPr>
        <sz val="11"/>
        <rFont val="Arial"/>
        <family val="2"/>
      </rPr>
      <t xml:space="preserve">CONTROLES OPERACIONALES </t>
    </r>
  </si>
  <si>
    <r>
      <rPr>
        <b/>
        <sz val="11"/>
        <rFont val="Arial"/>
        <family val="2"/>
      </rPr>
      <t xml:space="preserve">ETAPA 4: </t>
    </r>
    <r>
      <rPr>
        <sz val="11"/>
        <rFont val="Arial"/>
        <family val="2"/>
      </rPr>
      <t>DETERMINAR ACCIONES PARA  ABORDAR RIESGOS Y OPORTUNIDADES</t>
    </r>
  </si>
  <si>
    <t xml:space="preserve">Realizar campañas de sensibilización sobre el uso y ahorro de la energía 
Realizar capacitaciones a los funcionarios y contratistas sobre temas de consumo de energía </t>
  </si>
  <si>
    <t>Incluir en el proceso contractual la Ficha de criterios ambientales y/o de sostenibilidad donde se le requiere al contratista realizar los mantenimientos preventivos y correctivos y la revisión técnico mecánicas de los vehículos y las rutas de la Entidad.</t>
  </si>
  <si>
    <t>Se cuentan con el oficio con radicado MC31965S2021 emitido por el Ministerio de Cultura  donde considera viable y se emite autorización para su instalación, y cuenta con una vigencia de 36 meses, contada desde la fecha de radicación de salida (02-12-2021) y se podrá prorrogar una sola vez por un plazo adicional de 12 meses. Esta solicitud deberá presentarse hasta 30 días calendario previo al vencimiento de la respectiva autorización.</t>
  </si>
  <si>
    <r>
      <t xml:space="preserve">Para la elaboración del análisis de ciclo de vida de los productos y servicios, se tiene en cuenta los siguiente: 
* Aspectos ambientales significativos: se realizará el análisis de ciclo de vida a aquellos aspectos ambientales que fueron considerados como significativos, una vez se aplicada la metodología para identificarlos. 
Los aspectos ambientales mas significativos identificados en la matriz de aspectos e impactos ambientales fueron:
</t>
    </r>
    <r>
      <rPr>
        <b/>
        <sz val="11"/>
        <color theme="1"/>
        <rFont val="Arial"/>
        <family val="2"/>
      </rPr>
      <t xml:space="preserve">
1. Generación de Residuos no aprovechables
2. Consumo de energía</t>
    </r>
  </si>
  <si>
    <t>Se realizo evaluación de los aspectos e impactos ambientales donde se evidencio que uno de los aspectos mas significativos es "Consumo de energía" esto se debe a que para la vigencia 2022 se habilito la atención presencial de usuarios externos, aumentó el porcentaje la asistencia de funcionarios y contratistas a la Entidad y se habilitaron las cafeterías para la hora del almuerzo. Situación que se ve reflejada en el aumento del porcentaje de consumo de energía. No obstante, lo registrado, no sobrepasa la meta establecida por la Entidad.</t>
  </si>
  <si>
    <r>
      <rPr>
        <b/>
        <sz val="10"/>
        <color theme="1"/>
        <rFont val="Calibri"/>
        <family val="2"/>
        <scheme val="minor"/>
      </rPr>
      <t>CLASIFICACIÓN DEL ASPECTO</t>
    </r>
    <r>
      <rPr>
        <sz val="10"/>
        <color theme="1"/>
        <rFont val="Calibri"/>
        <family val="2"/>
        <scheme val="minor"/>
      </rPr>
      <t xml:space="preserve">
- Se Evalúan los aspectos ambientales y para la vigencia 2022 se identifica que la Generación de Residuos no aprovechables y Consumo de energía son aspectos ambientales significativos.
</t>
    </r>
    <r>
      <rPr>
        <b/>
        <sz val="10"/>
        <color theme="1"/>
        <rFont val="Calibri"/>
        <family val="2"/>
        <scheme val="minor"/>
      </rPr>
      <t xml:space="preserve">ACCIONES DEL CONTROL </t>
    </r>
    <r>
      <rPr>
        <sz val="10"/>
        <color theme="1"/>
        <rFont val="Calibri"/>
        <family val="2"/>
        <scheme val="minor"/>
      </rPr>
      <t xml:space="preserve">
 -Se actualiza a la norma vigente para el aspecto ambiental  Generación de residuos de bioseguridad COVID19
- Se incluye una en el aspecto ambiental Consumo de papel
- Se actualiza el aspecto ambiental Publicidad Visual Exterior  esto debido a que ya se cuenta con el permiso del aviso institucional.
</t>
    </r>
    <r>
      <rPr>
        <b/>
        <sz val="10"/>
        <color theme="1"/>
        <rFont val="Calibri"/>
        <family val="2"/>
        <scheme val="minor"/>
      </rPr>
      <t>No DE REQUISITO AMBIENTAL APLICABLES (Columna A en la matriz legal SC03-F02)</t>
    </r>
    <r>
      <rPr>
        <sz val="10"/>
        <color theme="1"/>
        <rFont val="Calibri"/>
        <family val="2"/>
        <scheme val="minor"/>
      </rPr>
      <t xml:space="preserve">
- Se actualizan los No de requisitos ambientales aplicables
</t>
    </r>
    <r>
      <rPr>
        <b/>
        <sz val="10"/>
        <color theme="1"/>
        <rFont val="Calibri"/>
        <family val="2"/>
        <scheme val="minor"/>
      </rPr>
      <t>ETAPA 6 A.C.V.</t>
    </r>
    <r>
      <rPr>
        <sz val="10"/>
        <color theme="1"/>
        <rFont val="Calibri"/>
        <family val="2"/>
        <scheme val="minor"/>
      </rPr>
      <t xml:space="preserve">
- Se actualiza el numero de total de aspectos ambientales significativos.
- Se incluye el ciclo de vida del consumo de energía 
</t>
    </r>
    <r>
      <rPr>
        <b/>
        <sz val="10"/>
        <color theme="1"/>
        <rFont val="Calibri"/>
        <family val="2"/>
        <scheme val="minor"/>
      </rPr>
      <t>FORMATO</t>
    </r>
    <r>
      <rPr>
        <sz val="10"/>
        <color theme="1"/>
        <rFont val="Calibri"/>
        <family val="2"/>
        <scheme val="minor"/>
      </rPr>
      <t xml:space="preserve">
- Se incluye en el encabezado de todas las hojas Código del formato, Versión del formato y Fecha de actualización</t>
    </r>
    <r>
      <rPr>
        <b/>
        <sz val="10"/>
        <color theme="1"/>
        <rFont val="Calibri"/>
        <family val="2"/>
        <scheme val="minor"/>
      </rPr>
      <t xml:space="preserve">
</t>
    </r>
    <r>
      <rPr>
        <sz val="10"/>
        <color theme="1"/>
        <rFont val="Calibri"/>
        <family val="2"/>
        <scheme val="minor"/>
      </rPr>
      <t xml:space="preserve">- Se incluye la hoja control de cambios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</si>
</sst>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yyyy\-mm\-dd;@"/>
  </numFmts>
  <fonts count="18" x14ac:knownFonts="1">
    <font>
      <sz val="11"/>
      <color theme="1"/>
      <name val="Calibri"/>
      <family val="2"/>
      <scheme val="minor"/>
    </font>
    <font>
      <sz val="9"/>
      <color indexed="81"/>
      <name val="Tahoma"/>
      <family val="2"/>
    </font>
    <font>
      <sz val="14"/>
      <color indexed="81"/>
      <name val="Tahoma"/>
      <family val="2"/>
    </font>
    <font>
      <sz val="18"/>
      <color indexed="81"/>
      <name val="Tahoma"/>
      <family val="2"/>
    </font>
    <font>
      <sz val="11"/>
      <color theme="1"/>
      <name val="Arial"/>
      <family val="2"/>
    </font>
    <font>
      <b/>
      <sz val="12"/>
      <name val="Arial"/>
      <family val="2"/>
    </font>
    <font>
      <sz val="11"/>
      <color rgb="FF000000"/>
      <name val="Arial"/>
      <family val="2"/>
    </font>
    <font>
      <sz val="10"/>
      <name val="Arial"/>
      <family val="2"/>
    </font>
    <font>
      <sz val="11"/>
      <name val="Arial"/>
      <family val="2"/>
    </font>
    <font>
      <b/>
      <sz val="11"/>
      <name val="Arial"/>
      <family val="2"/>
    </font>
    <font>
      <b/>
      <sz val="11"/>
      <color theme="1"/>
      <name val="Arial"/>
      <family val="2"/>
    </font>
    <font>
      <b/>
      <sz val="11"/>
      <color theme="1"/>
      <name val="Calibri"/>
      <family val="2"/>
      <scheme val="minor"/>
    </font>
    <font>
      <b/>
      <sz val="10"/>
      <color theme="1"/>
      <name val="Arial Narrow"/>
      <family val="2"/>
    </font>
    <font>
      <b/>
      <sz val="10"/>
      <name val="Arial Narrow"/>
      <family val="2"/>
    </font>
    <font>
      <sz val="10"/>
      <color theme="1"/>
      <name val="Calibri"/>
      <family val="2"/>
      <scheme val="minor"/>
    </font>
    <font>
      <b/>
      <sz val="10"/>
      <color theme="1"/>
      <name val="Calibri"/>
      <family val="2"/>
      <scheme val="minor"/>
    </font>
    <font>
      <b/>
      <sz val="14"/>
      <name val="Arial Narrow"/>
      <family val="2"/>
    </font>
    <font>
      <sz val="28"/>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cellStyleXfs>
  <cellXfs count="123">
    <xf numFmtId="0" fontId="0" fillId="0" borderId="0" xfId="0"/>
    <xf numFmtId="0" fontId="5" fillId="0" borderId="1" xfId="0" applyFont="1" applyBorder="1" applyAlignment="1">
      <alignment vertical="center" wrapText="1"/>
    </xf>
    <xf numFmtId="0" fontId="0" fillId="0" borderId="0" xfId="0" applyAlignment="1">
      <alignment horizontal="center" vertical="center"/>
    </xf>
    <xf numFmtId="0" fontId="5" fillId="0" borderId="2"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1" applyFont="1" applyBorder="1" applyAlignment="1">
      <alignment horizontal="left" vertical="center" wrapText="1"/>
    </xf>
    <xf numFmtId="0" fontId="9" fillId="3" borderId="0" xfId="0" applyFont="1" applyFill="1" applyAlignment="1">
      <alignment horizontal="center"/>
    </xf>
    <xf numFmtId="0" fontId="8" fillId="0" borderId="1" xfId="0" applyFont="1" applyBorder="1" applyAlignment="1">
      <alignment horizontal="center" vertical="center"/>
    </xf>
    <xf numFmtId="0" fontId="8" fillId="0" borderId="0" xfId="0" applyFont="1"/>
    <xf numFmtId="0" fontId="8" fillId="0" borderId="1" xfId="0" applyFont="1" applyBorder="1" applyAlignment="1">
      <alignment horizontal="left"/>
    </xf>
    <xf numFmtId="0" fontId="10" fillId="9" borderId="4"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3" fillId="3" borderId="11" xfId="0" applyFont="1" applyFill="1" applyBorder="1" applyAlignment="1">
      <alignment horizontal="center" vertical="center" wrapText="1"/>
    </xf>
    <xf numFmtId="14" fontId="12" fillId="10" borderId="11" xfId="0" applyNumberFormat="1" applyFont="1" applyFill="1" applyBorder="1" applyAlignment="1">
      <alignment horizontal="right" vertical="center"/>
    </xf>
    <xf numFmtId="0" fontId="0" fillId="0" borderId="15" xfId="0" applyBorder="1" applyAlignment="1">
      <alignment horizontal="center" vertical="center" wrapText="1"/>
    </xf>
    <xf numFmtId="14" fontId="10" fillId="3" borderId="1" xfId="0" applyNumberFormat="1" applyFont="1" applyFill="1" applyBorder="1" applyAlignment="1">
      <alignment vertical="center"/>
    </xf>
    <xf numFmtId="0" fontId="14" fillId="0" borderId="1" xfId="0" applyFont="1" applyBorder="1" applyAlignment="1">
      <alignment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3" borderId="0" xfId="0" applyFont="1" applyFill="1" applyAlignment="1">
      <alignment horizontal="center" vertical="center"/>
    </xf>
    <xf numFmtId="0" fontId="8" fillId="0" borderId="0" xfId="0" applyFont="1" applyAlignment="1">
      <alignment horizontal="center" vertical="center" wrapText="1"/>
    </xf>
    <xf numFmtId="0" fontId="16" fillId="3" borderId="11" xfId="0" applyFont="1" applyFill="1" applyBorder="1" applyAlignment="1">
      <alignment horizontal="center" vertical="center" wrapText="1"/>
    </xf>
    <xf numFmtId="14" fontId="13" fillId="3" borderId="11" xfId="0" applyNumberFormat="1" applyFont="1" applyFill="1" applyBorder="1" applyAlignment="1">
      <alignment vertical="center"/>
    </xf>
    <xf numFmtId="0" fontId="8" fillId="0" borderId="0" xfId="0" applyFont="1" applyAlignment="1">
      <alignment vertical="center"/>
    </xf>
    <xf numFmtId="0" fontId="8" fillId="5" borderId="4" xfId="0" applyFont="1" applyFill="1" applyBorder="1" applyAlignment="1">
      <alignment horizontal="center" vertical="center"/>
    </xf>
    <xf numFmtId="0" fontId="8" fillId="6" borderId="4"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left" wrapText="1"/>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xf>
    <xf numFmtId="0" fontId="8" fillId="7" borderId="28"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9" xfId="0" applyFont="1" applyBorder="1" applyAlignment="1">
      <alignment horizontal="center" vertical="center"/>
    </xf>
    <xf numFmtId="0" fontId="9" fillId="2" borderId="31" xfId="0" applyFont="1" applyFill="1" applyBorder="1" applyAlignment="1">
      <alignment horizontal="center" vertical="center"/>
    </xf>
    <xf numFmtId="0" fontId="9" fillId="2" borderId="33" xfId="0" applyFont="1" applyFill="1" applyBorder="1" applyAlignment="1">
      <alignment horizontal="center" vertical="center"/>
    </xf>
    <xf numFmtId="0" fontId="9" fillId="0" borderId="3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4" xfId="0" applyFont="1" applyBorder="1" applyAlignment="1">
      <alignment horizontal="center" vertical="center"/>
    </xf>
    <xf numFmtId="0" fontId="8" fillId="0" borderId="34" xfId="0" applyFont="1" applyBorder="1" applyAlignment="1">
      <alignment horizontal="left" vertical="center" wrapText="1"/>
    </xf>
    <xf numFmtId="0" fontId="8" fillId="0" borderId="34" xfId="0" applyFont="1" applyBorder="1" applyAlignment="1">
      <alignment horizontal="left"/>
    </xf>
    <xf numFmtId="0" fontId="8" fillId="0" borderId="3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9" fillId="2" borderId="3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31"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2" borderId="3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30" xfId="0" applyFont="1" applyFill="1" applyBorder="1" applyAlignment="1">
      <alignment horizontal="center" vertical="center"/>
    </xf>
    <xf numFmtId="0" fontId="9" fillId="7" borderId="29"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8" fillId="8" borderId="4" xfId="0" applyFont="1" applyFill="1" applyBorder="1" applyAlignment="1">
      <alignment horizontal="center" vertical="center"/>
    </xf>
    <xf numFmtId="0" fontId="8" fillId="5" borderId="4" xfId="0"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8" fillId="4" borderId="4" xfId="0" applyFont="1" applyFill="1" applyBorder="1" applyAlignment="1">
      <alignment horizontal="center" vertical="center"/>
    </xf>
    <xf numFmtId="0" fontId="9"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7" xfId="0" applyNumberFormat="1" applyFont="1" applyBorder="1" applyAlignment="1">
      <alignment horizontal="left" vertical="center" wrapText="1"/>
    </xf>
    <xf numFmtId="14" fontId="4" fillId="0" borderId="6" xfId="0" applyNumberFormat="1" applyFont="1" applyBorder="1" applyAlignment="1">
      <alignment horizontal="left" vertical="center" wrapText="1"/>
    </xf>
    <xf numFmtId="14" fontId="4" fillId="0" borderId="16" xfId="0" applyNumberFormat="1" applyFont="1" applyBorder="1" applyAlignment="1">
      <alignment horizontal="left" vertical="center" wrapText="1"/>
    </xf>
    <xf numFmtId="14" fontId="4" fillId="0" borderId="9" xfId="0" applyNumberFormat="1" applyFont="1" applyBorder="1" applyAlignment="1">
      <alignment horizontal="left" vertical="center" wrapText="1"/>
    </xf>
    <xf numFmtId="0" fontId="10" fillId="9" borderId="5"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8"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16" xfId="0" applyFont="1" applyBorder="1" applyAlignment="1">
      <alignment horizont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4" fillId="0" borderId="4" xfId="0" applyFont="1" applyBorder="1" applyAlignment="1">
      <alignment horizontal="center" vertical="center" wrapText="1"/>
    </xf>
    <xf numFmtId="0" fontId="4" fillId="3" borderId="1" xfId="0" applyFont="1" applyFill="1" applyBorder="1" applyAlignment="1">
      <alignment horizontal="center" vertical="center"/>
    </xf>
    <xf numFmtId="14" fontId="4"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11" fillId="11" borderId="12" xfId="0" applyFont="1" applyFill="1" applyBorder="1" applyAlignment="1">
      <alignment horizontal="center" vertical="center"/>
    </xf>
    <xf numFmtId="0" fontId="11" fillId="11" borderId="13" xfId="0" applyFont="1" applyFill="1" applyBorder="1" applyAlignment="1">
      <alignment horizontal="center" vertical="center"/>
    </xf>
    <xf numFmtId="0" fontId="11" fillId="11" borderId="14" xfId="0" applyFont="1" applyFill="1" applyBorder="1" applyAlignment="1">
      <alignment horizontal="center" vertical="center"/>
    </xf>
    <xf numFmtId="165" fontId="16" fillId="3" borderId="1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xf>
  </cellXfs>
  <cellStyles count="2">
    <cellStyle name="Normal" xfId="0" builtinId="0"/>
    <cellStyle name="Normal 3" xfId="1"/>
  </cellStyles>
  <dxfs count="22">
    <dxf>
      <fill>
        <patternFill>
          <bgColor rgb="FF00B050"/>
        </patternFill>
      </fill>
    </dxf>
    <dxf>
      <fill>
        <patternFill>
          <bgColor rgb="FFFF0000"/>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ont>
        <color rgb="FFFF0000"/>
      </font>
    </dxf>
    <dxf>
      <fill>
        <patternFill>
          <bgColor rgb="FF00B050"/>
        </patternFill>
      </fill>
    </dxf>
    <dxf>
      <fill>
        <patternFill>
          <bgColor rgb="FFFF0000"/>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Abeltran\publico\Logo%20completo.gif"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2979965</xdr:colOff>
      <xdr:row>0</xdr:row>
      <xdr:rowOff>190500</xdr:rowOff>
    </xdr:from>
    <xdr:to>
      <xdr:col>16</xdr:col>
      <xdr:colOff>4112198</xdr:colOff>
      <xdr:row>2</xdr:row>
      <xdr:rowOff>439323</xdr:rowOff>
    </xdr:to>
    <xdr:pic>
      <xdr:nvPicPr>
        <xdr:cNvPr id="3" name="Imagen 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11465" y="190500"/>
          <a:ext cx="1132233" cy="1149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994560</xdr:colOff>
      <xdr:row>0</xdr:row>
      <xdr:rowOff>103909</xdr:rowOff>
    </xdr:from>
    <xdr:to>
      <xdr:col>2</xdr:col>
      <xdr:colOff>1165267</xdr:colOff>
      <xdr:row>2</xdr:row>
      <xdr:rowOff>438074</xdr:rowOff>
    </xdr:to>
    <xdr:pic>
      <xdr:nvPicPr>
        <xdr:cNvPr id="5" name="Imagen 4">
          <a:extLst>
            <a:ext uri="{FF2B5EF4-FFF2-40B4-BE49-F238E27FC236}">
              <a16:creationId xmlns="" xmlns:a16="http://schemas.microsoft.com/office/drawing/2014/main" id="{2878472E-A98D-4758-A501-A5DE816428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9469" y="103909"/>
          <a:ext cx="2716480" cy="1234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101974</xdr:colOff>
      <xdr:row>0</xdr:row>
      <xdr:rowOff>22412</xdr:rowOff>
    </xdr:from>
    <xdr:to>
      <xdr:col>0</xdr:col>
      <xdr:colOff>1730749</xdr:colOff>
      <xdr:row>2</xdr:row>
      <xdr:rowOff>256402</xdr:rowOff>
    </xdr:to>
    <xdr:pic>
      <xdr:nvPicPr>
        <xdr:cNvPr id="2" name="Picture 50" descr="\\Abeltran\publico\Logo completo.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1974" y="22412"/>
          <a:ext cx="1628775" cy="749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6238876</xdr:colOff>
      <xdr:row>0</xdr:row>
      <xdr:rowOff>1</xdr:rowOff>
    </xdr:from>
    <xdr:to>
      <xdr:col>1</xdr:col>
      <xdr:colOff>6925236</xdr:colOff>
      <xdr:row>2</xdr:row>
      <xdr:rowOff>189418</xdr:rowOff>
    </xdr:to>
    <xdr:pic>
      <xdr:nvPicPr>
        <xdr:cNvPr id="3" name="Imagen 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66288" y="1"/>
          <a:ext cx="686360" cy="7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160766</xdr:colOff>
      <xdr:row>9</xdr:row>
      <xdr:rowOff>425534</xdr:rowOff>
    </xdr:from>
    <xdr:to>
      <xdr:col>0</xdr:col>
      <xdr:colOff>1144797</xdr:colOff>
      <xdr:row>10</xdr:row>
      <xdr:rowOff>117816</xdr:rowOff>
    </xdr:to>
    <xdr:sp macro="" textlink="">
      <xdr:nvSpPr>
        <xdr:cNvPr id="4" name="Rectángulo 3">
          <a:extLst>
            <a:ext uri="{FF2B5EF4-FFF2-40B4-BE49-F238E27FC236}">
              <a16:creationId xmlns="" xmlns:a16="http://schemas.microsoft.com/office/drawing/2014/main" id="{00000000-0008-0000-0100-000004000000}"/>
            </a:ext>
          </a:extLst>
        </xdr:cNvPr>
        <xdr:cNvSpPr/>
      </xdr:nvSpPr>
      <xdr:spPr>
        <a:xfrm>
          <a:off x="160766" y="8292063"/>
          <a:ext cx="984031" cy="3870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GENERACIÓN</a:t>
          </a:r>
        </a:p>
      </xdr:txBody>
    </xdr:sp>
    <xdr:clientData/>
  </xdr:twoCellAnchor>
  <xdr:twoCellAnchor>
    <xdr:from>
      <xdr:col>0</xdr:col>
      <xdr:colOff>1846535</xdr:colOff>
      <xdr:row>9</xdr:row>
      <xdr:rowOff>78440</xdr:rowOff>
    </xdr:from>
    <xdr:to>
      <xdr:col>1</xdr:col>
      <xdr:colOff>2798379</xdr:colOff>
      <xdr:row>10</xdr:row>
      <xdr:rowOff>470647</xdr:rowOff>
    </xdr:to>
    <xdr:sp macro="" textlink="">
      <xdr:nvSpPr>
        <xdr:cNvPr id="5" name="Rectángulo 4">
          <a:extLst>
            <a:ext uri="{FF2B5EF4-FFF2-40B4-BE49-F238E27FC236}">
              <a16:creationId xmlns="" xmlns:a16="http://schemas.microsoft.com/office/drawing/2014/main" id="{00000000-0008-0000-0100-000005000000}"/>
            </a:ext>
          </a:extLst>
        </xdr:cNvPr>
        <xdr:cNvSpPr/>
      </xdr:nvSpPr>
      <xdr:spPr>
        <a:xfrm>
          <a:off x="1846535" y="7944969"/>
          <a:ext cx="2879256" cy="10869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Papel higiénico</a:t>
          </a:r>
          <a:r>
            <a:rPr lang="es-CO" sz="1100" baseline="0"/>
            <a:t>       Empaques de comida</a:t>
          </a:r>
          <a:endParaRPr lang="es-CO" sz="1100"/>
        </a:p>
        <a:p>
          <a:pPr algn="l"/>
          <a:r>
            <a:rPr lang="es-CO" sz="1100"/>
            <a:t>Servilletas                Vasos de café  </a:t>
          </a:r>
        </a:p>
        <a:p>
          <a:pPr algn="l"/>
          <a:r>
            <a:rPr lang="es-CO" sz="1100"/>
            <a:t>Toallas de papel     Barrido </a:t>
          </a:r>
        </a:p>
        <a:p>
          <a:pPr algn="l"/>
          <a:r>
            <a:rPr lang="es-CO" sz="1100"/>
            <a:t>Tapabocas               Envases de comida(icopor)</a:t>
          </a:r>
        </a:p>
        <a:p>
          <a:pPr algn="l"/>
          <a:r>
            <a:rPr lang="es-CO" sz="1100"/>
            <a:t>Residuos aprovechables mal dispuestos</a:t>
          </a:r>
        </a:p>
      </xdr:txBody>
    </xdr:sp>
    <xdr:clientData/>
  </xdr:twoCellAnchor>
  <xdr:twoCellAnchor>
    <xdr:from>
      <xdr:col>0</xdr:col>
      <xdr:colOff>586571</xdr:colOff>
      <xdr:row>11</xdr:row>
      <xdr:rowOff>167894</xdr:rowOff>
    </xdr:from>
    <xdr:to>
      <xdr:col>0</xdr:col>
      <xdr:colOff>1813653</xdr:colOff>
      <xdr:row>12</xdr:row>
      <xdr:rowOff>44109</xdr:rowOff>
    </xdr:to>
    <xdr:sp macro="" textlink="">
      <xdr:nvSpPr>
        <xdr:cNvPr id="6" name="Rectángulo 5">
          <a:extLst>
            <a:ext uri="{FF2B5EF4-FFF2-40B4-BE49-F238E27FC236}">
              <a16:creationId xmlns="" xmlns:a16="http://schemas.microsoft.com/office/drawing/2014/main" id="{00000000-0008-0000-0100-000006000000}"/>
            </a:ext>
          </a:extLst>
        </xdr:cNvPr>
        <xdr:cNvSpPr/>
      </xdr:nvSpPr>
      <xdr:spPr>
        <a:xfrm>
          <a:off x="586571" y="9435159"/>
          <a:ext cx="1227082" cy="4365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SEPARACIÓN EN LA FUENTE</a:t>
          </a:r>
        </a:p>
      </xdr:txBody>
    </xdr:sp>
    <xdr:clientData/>
  </xdr:twoCellAnchor>
  <xdr:twoCellAnchor>
    <xdr:from>
      <xdr:col>1</xdr:col>
      <xdr:colOff>1313230</xdr:colOff>
      <xdr:row>13</xdr:row>
      <xdr:rowOff>530771</xdr:rowOff>
    </xdr:from>
    <xdr:to>
      <xdr:col>1</xdr:col>
      <xdr:colOff>3628464</xdr:colOff>
      <xdr:row>14</xdr:row>
      <xdr:rowOff>425824</xdr:rowOff>
    </xdr:to>
    <xdr:sp macro="" textlink="">
      <xdr:nvSpPr>
        <xdr:cNvPr id="7" name="Rectángulo 6">
          <a:extLst>
            <a:ext uri="{FF2B5EF4-FFF2-40B4-BE49-F238E27FC236}">
              <a16:creationId xmlns="" xmlns:a16="http://schemas.microsoft.com/office/drawing/2014/main" id="{00000000-0008-0000-0100-000007000000}"/>
            </a:ext>
          </a:extLst>
        </xdr:cNvPr>
        <xdr:cNvSpPr/>
      </xdr:nvSpPr>
      <xdr:spPr>
        <a:xfrm>
          <a:off x="3240642" y="10918624"/>
          <a:ext cx="2315234" cy="4553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Almacenar temporalmente en el centro de acopio de la Entidad  </a:t>
          </a:r>
          <a:r>
            <a:rPr lang="es-CO" sz="1100" baseline="0"/>
            <a:t> </a:t>
          </a:r>
          <a:endParaRPr lang="es-CO" sz="1100"/>
        </a:p>
      </xdr:txBody>
    </xdr:sp>
    <xdr:clientData/>
  </xdr:twoCellAnchor>
  <xdr:twoCellAnchor>
    <xdr:from>
      <xdr:col>0</xdr:col>
      <xdr:colOff>922728</xdr:colOff>
      <xdr:row>12</xdr:row>
      <xdr:rowOff>491048</xdr:rowOff>
    </xdr:from>
    <xdr:to>
      <xdr:col>1</xdr:col>
      <xdr:colOff>652744</xdr:colOff>
      <xdr:row>13</xdr:row>
      <xdr:rowOff>184607</xdr:rowOff>
    </xdr:to>
    <xdr:sp macro="" textlink="">
      <xdr:nvSpPr>
        <xdr:cNvPr id="8" name="Rectángulo 7">
          <a:extLst>
            <a:ext uri="{FF2B5EF4-FFF2-40B4-BE49-F238E27FC236}">
              <a16:creationId xmlns="" xmlns:a16="http://schemas.microsoft.com/office/drawing/2014/main" id="{00000000-0008-0000-0100-000008000000}"/>
            </a:ext>
          </a:extLst>
        </xdr:cNvPr>
        <xdr:cNvSpPr/>
      </xdr:nvSpPr>
      <xdr:spPr>
        <a:xfrm>
          <a:off x="922728" y="10318607"/>
          <a:ext cx="1657428" cy="2538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RECOLECCIÓN</a:t>
          </a:r>
          <a:r>
            <a:rPr lang="es-CO" sz="1100" baseline="0"/>
            <a:t> Y PESAJE </a:t>
          </a:r>
          <a:endParaRPr lang="es-CO" sz="1100"/>
        </a:p>
      </xdr:txBody>
    </xdr:sp>
    <xdr:clientData/>
  </xdr:twoCellAnchor>
  <xdr:twoCellAnchor>
    <xdr:from>
      <xdr:col>1</xdr:col>
      <xdr:colOff>1470791</xdr:colOff>
      <xdr:row>11</xdr:row>
      <xdr:rowOff>17309</xdr:rowOff>
    </xdr:from>
    <xdr:to>
      <xdr:col>1</xdr:col>
      <xdr:colOff>3486150</xdr:colOff>
      <xdr:row>12</xdr:row>
      <xdr:rowOff>100853</xdr:rowOff>
    </xdr:to>
    <xdr:sp macro="" textlink="">
      <xdr:nvSpPr>
        <xdr:cNvPr id="9" name="Rectángulo 8">
          <a:extLst>
            <a:ext uri="{FF2B5EF4-FFF2-40B4-BE49-F238E27FC236}">
              <a16:creationId xmlns="" xmlns:a16="http://schemas.microsoft.com/office/drawing/2014/main" id="{00000000-0008-0000-0100-000009000000}"/>
            </a:ext>
          </a:extLst>
        </xdr:cNvPr>
        <xdr:cNvSpPr/>
      </xdr:nvSpPr>
      <xdr:spPr>
        <a:xfrm>
          <a:off x="3398203" y="9284574"/>
          <a:ext cx="2015359" cy="6438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Puntos </a:t>
          </a:r>
          <a:r>
            <a:rPr lang="es-CO" sz="1100">
              <a:solidFill>
                <a:schemeClr val="lt1"/>
              </a:solidFill>
              <a:latin typeface="+mn-lt"/>
              <a:ea typeface="+mn-ea"/>
              <a:cs typeface="+mn-cs"/>
            </a:rPr>
            <a:t>ecológicos</a:t>
          </a:r>
          <a:r>
            <a:rPr lang="es-CO" sz="1100"/>
            <a:t> en cada uno de los pisos y en las cafeterías del 3 y 6 piso </a:t>
          </a:r>
        </a:p>
      </xdr:txBody>
    </xdr:sp>
    <xdr:clientData/>
  </xdr:twoCellAnchor>
  <xdr:twoCellAnchor>
    <xdr:from>
      <xdr:col>0</xdr:col>
      <xdr:colOff>1136103</xdr:colOff>
      <xdr:row>13</xdr:row>
      <xdr:rowOff>546867</xdr:rowOff>
    </xdr:from>
    <xdr:to>
      <xdr:col>1</xdr:col>
      <xdr:colOff>717660</xdr:colOff>
      <xdr:row>14</xdr:row>
      <xdr:rowOff>417787</xdr:rowOff>
    </xdr:to>
    <xdr:sp macro="" textlink="">
      <xdr:nvSpPr>
        <xdr:cNvPr id="10" name="Rectángulo 9">
          <a:extLst>
            <a:ext uri="{FF2B5EF4-FFF2-40B4-BE49-F238E27FC236}">
              <a16:creationId xmlns="" xmlns:a16="http://schemas.microsoft.com/office/drawing/2014/main" id="{00000000-0008-0000-0100-00000A000000}"/>
            </a:ext>
          </a:extLst>
        </xdr:cNvPr>
        <xdr:cNvSpPr/>
      </xdr:nvSpPr>
      <xdr:spPr>
        <a:xfrm>
          <a:off x="1136103" y="11281542"/>
          <a:ext cx="1505607" cy="4328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ALMACENAMIENTO TEMPORAL</a:t>
          </a:r>
        </a:p>
      </xdr:txBody>
    </xdr:sp>
    <xdr:clientData/>
  </xdr:twoCellAnchor>
  <xdr:twoCellAnchor>
    <xdr:from>
      <xdr:col>1</xdr:col>
      <xdr:colOff>1375657</xdr:colOff>
      <xdr:row>12</xdr:row>
      <xdr:rowOff>486163</xdr:rowOff>
    </xdr:from>
    <xdr:to>
      <xdr:col>1</xdr:col>
      <xdr:colOff>3338463</xdr:colOff>
      <xdr:row>13</xdr:row>
      <xdr:rowOff>212566</xdr:rowOff>
    </xdr:to>
    <xdr:sp macro="" textlink="">
      <xdr:nvSpPr>
        <xdr:cNvPr id="11" name="Rectángulo 10">
          <a:extLst>
            <a:ext uri="{FF2B5EF4-FFF2-40B4-BE49-F238E27FC236}">
              <a16:creationId xmlns="" xmlns:a16="http://schemas.microsoft.com/office/drawing/2014/main" id="{00000000-0008-0000-0100-00000B000000}"/>
            </a:ext>
          </a:extLst>
        </xdr:cNvPr>
        <xdr:cNvSpPr/>
      </xdr:nvSpPr>
      <xdr:spPr>
        <a:xfrm>
          <a:off x="3303069" y="10313722"/>
          <a:ext cx="1962806" cy="28669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Seguimiento a la generación</a:t>
          </a:r>
        </a:p>
      </xdr:txBody>
    </xdr:sp>
    <xdr:clientData/>
  </xdr:twoCellAnchor>
  <xdr:twoCellAnchor>
    <xdr:from>
      <xdr:col>0</xdr:col>
      <xdr:colOff>1257299</xdr:colOff>
      <xdr:row>15</xdr:row>
      <xdr:rowOff>314325</xdr:rowOff>
    </xdr:from>
    <xdr:to>
      <xdr:col>1</xdr:col>
      <xdr:colOff>1333500</xdr:colOff>
      <xdr:row>16</xdr:row>
      <xdr:rowOff>9525</xdr:rowOff>
    </xdr:to>
    <xdr:sp macro="" textlink="">
      <xdr:nvSpPr>
        <xdr:cNvPr id="12" name="Rectángulo 11">
          <a:extLst>
            <a:ext uri="{FF2B5EF4-FFF2-40B4-BE49-F238E27FC236}">
              <a16:creationId xmlns="" xmlns:a16="http://schemas.microsoft.com/office/drawing/2014/main" id="{00000000-0008-0000-0100-00000C000000}"/>
            </a:ext>
          </a:extLst>
        </xdr:cNvPr>
        <xdr:cNvSpPr/>
      </xdr:nvSpPr>
      <xdr:spPr>
        <a:xfrm>
          <a:off x="1257299" y="12172950"/>
          <a:ext cx="20002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ENTREGA</a:t>
          </a:r>
          <a:r>
            <a:rPr lang="es-CO" sz="1100" baseline="0"/>
            <a:t> Y DISPOSICIÓN FINAL </a:t>
          </a:r>
          <a:endParaRPr lang="es-CO" sz="1100"/>
        </a:p>
      </xdr:txBody>
    </xdr:sp>
    <xdr:clientData/>
  </xdr:twoCellAnchor>
  <xdr:twoCellAnchor>
    <xdr:from>
      <xdr:col>1</xdr:col>
      <xdr:colOff>1810869</xdr:colOff>
      <xdr:row>15</xdr:row>
      <xdr:rowOff>200025</xdr:rowOff>
    </xdr:from>
    <xdr:to>
      <xdr:col>1</xdr:col>
      <xdr:colOff>3449170</xdr:colOff>
      <xdr:row>16</xdr:row>
      <xdr:rowOff>104775</xdr:rowOff>
    </xdr:to>
    <xdr:sp macro="" textlink="">
      <xdr:nvSpPr>
        <xdr:cNvPr id="13" name="Rectángulo 12">
          <a:extLst>
            <a:ext uri="{FF2B5EF4-FFF2-40B4-BE49-F238E27FC236}">
              <a16:creationId xmlns="" xmlns:a16="http://schemas.microsoft.com/office/drawing/2014/main" id="{00000000-0008-0000-0100-00000D000000}"/>
            </a:ext>
          </a:extLst>
        </xdr:cNvPr>
        <xdr:cNvSpPr/>
      </xdr:nvSpPr>
      <xdr:spPr>
        <a:xfrm>
          <a:off x="3738281" y="11708466"/>
          <a:ext cx="1638301" cy="4650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Entrega al</a:t>
          </a:r>
          <a:r>
            <a:rPr lang="es-CO" sz="1100" baseline="0"/>
            <a:t> arrendatario CREMIL </a:t>
          </a:r>
          <a:endParaRPr lang="es-CO" sz="1100"/>
        </a:p>
      </xdr:txBody>
    </xdr:sp>
    <xdr:clientData/>
  </xdr:twoCellAnchor>
  <xdr:twoCellAnchor>
    <xdr:from>
      <xdr:col>1</xdr:col>
      <xdr:colOff>4095749</xdr:colOff>
      <xdr:row>15</xdr:row>
      <xdr:rowOff>220756</xdr:rowOff>
    </xdr:from>
    <xdr:to>
      <xdr:col>1</xdr:col>
      <xdr:colOff>5867400</xdr:colOff>
      <xdr:row>16</xdr:row>
      <xdr:rowOff>106456</xdr:rowOff>
    </xdr:to>
    <xdr:sp macro="" textlink="">
      <xdr:nvSpPr>
        <xdr:cNvPr id="14" name="Rectángulo 13">
          <a:extLst>
            <a:ext uri="{FF2B5EF4-FFF2-40B4-BE49-F238E27FC236}">
              <a16:creationId xmlns="" xmlns:a16="http://schemas.microsoft.com/office/drawing/2014/main" id="{00000000-0008-0000-0100-00000E000000}"/>
            </a:ext>
          </a:extLst>
        </xdr:cNvPr>
        <xdr:cNvSpPr/>
      </xdr:nvSpPr>
      <xdr:spPr>
        <a:xfrm>
          <a:off x="6023161" y="11908491"/>
          <a:ext cx="1771651" cy="44599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Almacenamiento temporal (shut de basuras)</a:t>
          </a:r>
        </a:p>
      </xdr:txBody>
    </xdr:sp>
    <xdr:clientData/>
  </xdr:twoCellAnchor>
  <xdr:twoCellAnchor>
    <xdr:from>
      <xdr:col>1</xdr:col>
      <xdr:colOff>4164105</xdr:colOff>
      <xdr:row>16</xdr:row>
      <xdr:rowOff>428625</xdr:rowOff>
    </xdr:from>
    <xdr:to>
      <xdr:col>1</xdr:col>
      <xdr:colOff>5802406</xdr:colOff>
      <xdr:row>17</xdr:row>
      <xdr:rowOff>504825</xdr:rowOff>
    </xdr:to>
    <xdr:sp macro="" textlink="">
      <xdr:nvSpPr>
        <xdr:cNvPr id="15" name="Rectángulo 14">
          <a:extLst>
            <a:ext uri="{FF2B5EF4-FFF2-40B4-BE49-F238E27FC236}">
              <a16:creationId xmlns="" xmlns:a16="http://schemas.microsoft.com/office/drawing/2014/main" id="{00000000-0008-0000-0100-00000F000000}"/>
            </a:ext>
          </a:extLst>
        </xdr:cNvPr>
        <xdr:cNvSpPr/>
      </xdr:nvSpPr>
      <xdr:spPr>
        <a:xfrm>
          <a:off x="6091517" y="12676654"/>
          <a:ext cx="1638301" cy="6364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ENTREGA PARA</a:t>
          </a:r>
          <a:r>
            <a:rPr lang="es-CO" sz="1100" baseline="0"/>
            <a:t> LA DISPOSICIÓN FINAL A PROMOAMBIENTAL </a:t>
          </a:r>
          <a:endParaRPr lang="es-CO" sz="1100"/>
        </a:p>
      </xdr:txBody>
    </xdr:sp>
    <xdr:clientData/>
  </xdr:twoCellAnchor>
  <xdr:twoCellAnchor>
    <xdr:from>
      <xdr:col>1</xdr:col>
      <xdr:colOff>3455895</xdr:colOff>
      <xdr:row>17</xdr:row>
      <xdr:rowOff>779929</xdr:rowOff>
    </xdr:from>
    <xdr:to>
      <xdr:col>1</xdr:col>
      <xdr:colOff>6510619</xdr:colOff>
      <xdr:row>17</xdr:row>
      <xdr:rowOff>997323</xdr:rowOff>
    </xdr:to>
    <xdr:sp macro="" textlink="">
      <xdr:nvSpPr>
        <xdr:cNvPr id="16" name="Rectángulo 15">
          <a:extLst>
            <a:ext uri="{FF2B5EF4-FFF2-40B4-BE49-F238E27FC236}">
              <a16:creationId xmlns="" xmlns:a16="http://schemas.microsoft.com/office/drawing/2014/main" id="{00000000-0008-0000-0100-000010000000}"/>
            </a:ext>
          </a:extLst>
        </xdr:cNvPr>
        <xdr:cNvSpPr/>
      </xdr:nvSpPr>
      <xdr:spPr>
        <a:xfrm>
          <a:off x="5383307" y="11582400"/>
          <a:ext cx="3054724" cy="21739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aseline="0"/>
            <a:t>DISPOSICIÓN FINAL AL RELLENO SANITARIO  </a:t>
          </a:r>
          <a:endParaRPr lang="es-CO" sz="1100"/>
        </a:p>
      </xdr:txBody>
    </xdr:sp>
    <xdr:clientData/>
  </xdr:twoCellAnchor>
  <xdr:twoCellAnchor>
    <xdr:from>
      <xdr:col>0</xdr:col>
      <xdr:colOff>1144797</xdr:colOff>
      <xdr:row>9</xdr:row>
      <xdr:rowOff>619058</xdr:rowOff>
    </xdr:from>
    <xdr:to>
      <xdr:col>0</xdr:col>
      <xdr:colOff>1846535</xdr:colOff>
      <xdr:row>9</xdr:row>
      <xdr:rowOff>621926</xdr:rowOff>
    </xdr:to>
    <xdr:cxnSp macro="">
      <xdr:nvCxnSpPr>
        <xdr:cNvPr id="18" name="Conector recto de flecha 17">
          <a:extLst>
            <a:ext uri="{FF2B5EF4-FFF2-40B4-BE49-F238E27FC236}">
              <a16:creationId xmlns="" xmlns:a16="http://schemas.microsoft.com/office/drawing/2014/main" id="{00000000-0008-0000-0100-000012000000}"/>
            </a:ext>
          </a:extLst>
        </xdr:cNvPr>
        <xdr:cNvCxnSpPr>
          <a:stCxn id="4" idx="3"/>
          <a:endCxn id="5" idx="1"/>
        </xdr:cNvCxnSpPr>
      </xdr:nvCxnSpPr>
      <xdr:spPr>
        <a:xfrm>
          <a:off x="1144797" y="8485587"/>
          <a:ext cx="701738" cy="28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586572</xdr:colOff>
      <xdr:row>10</xdr:row>
      <xdr:rowOff>470646</xdr:rowOff>
    </xdr:from>
    <xdr:to>
      <xdr:col>1</xdr:col>
      <xdr:colOff>1358752</xdr:colOff>
      <xdr:row>11</xdr:row>
      <xdr:rowOff>386148</xdr:rowOff>
    </xdr:to>
    <xdr:cxnSp macro="">
      <xdr:nvCxnSpPr>
        <xdr:cNvPr id="20" name="Conector angular 19">
          <a:extLst>
            <a:ext uri="{FF2B5EF4-FFF2-40B4-BE49-F238E27FC236}">
              <a16:creationId xmlns="" xmlns:a16="http://schemas.microsoft.com/office/drawing/2014/main" id="{00000000-0008-0000-0100-000014000000}"/>
            </a:ext>
          </a:extLst>
        </xdr:cNvPr>
        <xdr:cNvCxnSpPr>
          <a:stCxn id="5" idx="2"/>
          <a:endCxn id="6" idx="1"/>
        </xdr:cNvCxnSpPr>
      </xdr:nvCxnSpPr>
      <xdr:spPr>
        <a:xfrm rot="5400000">
          <a:off x="1625631" y="7992881"/>
          <a:ext cx="621473" cy="2699592"/>
        </a:xfrm>
        <a:prstGeom prst="bentConnector4">
          <a:avLst>
            <a:gd name="adj1" fmla="val 32441"/>
            <a:gd name="adj2" fmla="val 10846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922728</xdr:colOff>
      <xdr:row>12</xdr:row>
      <xdr:rowOff>44109</xdr:rowOff>
    </xdr:from>
    <xdr:to>
      <xdr:col>0</xdr:col>
      <xdr:colOff>1200112</xdr:colOff>
      <xdr:row>13</xdr:row>
      <xdr:rowOff>57681</xdr:rowOff>
    </xdr:to>
    <xdr:cxnSp macro="">
      <xdr:nvCxnSpPr>
        <xdr:cNvPr id="23" name="Conector angular 22">
          <a:extLst>
            <a:ext uri="{FF2B5EF4-FFF2-40B4-BE49-F238E27FC236}">
              <a16:creationId xmlns="" xmlns:a16="http://schemas.microsoft.com/office/drawing/2014/main" id="{00000000-0008-0000-0100-000017000000}"/>
            </a:ext>
          </a:extLst>
        </xdr:cNvPr>
        <xdr:cNvCxnSpPr>
          <a:stCxn id="6" idx="2"/>
          <a:endCxn id="8" idx="1"/>
        </xdr:cNvCxnSpPr>
      </xdr:nvCxnSpPr>
      <xdr:spPr>
        <a:xfrm rot="5400000">
          <a:off x="774487" y="10019909"/>
          <a:ext cx="573866" cy="277384"/>
        </a:xfrm>
        <a:prstGeom prst="bentConnector4">
          <a:avLst>
            <a:gd name="adj1" fmla="val 38941"/>
            <a:gd name="adj2" fmla="val 18241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1136104</xdr:colOff>
      <xdr:row>13</xdr:row>
      <xdr:rowOff>184607</xdr:rowOff>
    </xdr:from>
    <xdr:to>
      <xdr:col>0</xdr:col>
      <xdr:colOff>1751443</xdr:colOff>
      <xdr:row>14</xdr:row>
      <xdr:rowOff>202180</xdr:rowOff>
    </xdr:to>
    <xdr:cxnSp macro="">
      <xdr:nvCxnSpPr>
        <xdr:cNvPr id="28" name="Conector angular 27">
          <a:extLst>
            <a:ext uri="{FF2B5EF4-FFF2-40B4-BE49-F238E27FC236}">
              <a16:creationId xmlns="" xmlns:a16="http://schemas.microsoft.com/office/drawing/2014/main" id="{00000000-0008-0000-0100-00001C000000}"/>
            </a:ext>
          </a:extLst>
        </xdr:cNvPr>
        <xdr:cNvCxnSpPr>
          <a:stCxn id="8" idx="2"/>
          <a:endCxn id="10" idx="1"/>
        </xdr:cNvCxnSpPr>
      </xdr:nvCxnSpPr>
      <xdr:spPr>
        <a:xfrm rot="5400000">
          <a:off x="1154840" y="10553724"/>
          <a:ext cx="577867" cy="615339"/>
        </a:xfrm>
        <a:prstGeom prst="bentConnector4">
          <a:avLst>
            <a:gd name="adj1" fmla="val 31345"/>
            <a:gd name="adj2" fmla="val 13715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1257300</xdr:colOff>
      <xdr:row>14</xdr:row>
      <xdr:rowOff>417786</xdr:rowOff>
    </xdr:from>
    <xdr:to>
      <xdr:col>0</xdr:col>
      <xdr:colOff>1888908</xdr:colOff>
      <xdr:row>15</xdr:row>
      <xdr:rowOff>442912</xdr:rowOff>
    </xdr:to>
    <xdr:cxnSp macro="">
      <xdr:nvCxnSpPr>
        <xdr:cNvPr id="31" name="Conector angular 30">
          <a:extLst>
            <a:ext uri="{FF2B5EF4-FFF2-40B4-BE49-F238E27FC236}">
              <a16:creationId xmlns="" xmlns:a16="http://schemas.microsoft.com/office/drawing/2014/main" id="{00000000-0008-0000-0100-00001F000000}"/>
            </a:ext>
          </a:extLst>
        </xdr:cNvPr>
        <xdr:cNvCxnSpPr>
          <a:stCxn id="10" idx="2"/>
          <a:endCxn id="12" idx="1"/>
        </xdr:cNvCxnSpPr>
      </xdr:nvCxnSpPr>
      <xdr:spPr>
        <a:xfrm rot="5400000">
          <a:off x="1279553" y="11692183"/>
          <a:ext cx="587101" cy="631608"/>
        </a:xfrm>
        <a:prstGeom prst="bentConnector4">
          <a:avLst>
            <a:gd name="adj1" fmla="val 39049"/>
            <a:gd name="adj2" fmla="val 13619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1791241</xdr:colOff>
      <xdr:row>11</xdr:row>
      <xdr:rowOff>425823</xdr:rowOff>
    </xdr:from>
    <xdr:to>
      <xdr:col>1</xdr:col>
      <xdr:colOff>1400735</xdr:colOff>
      <xdr:row>11</xdr:row>
      <xdr:rowOff>430974</xdr:rowOff>
    </xdr:to>
    <xdr:cxnSp macro="">
      <xdr:nvCxnSpPr>
        <xdr:cNvPr id="38" name="Conector recto de flecha 37">
          <a:extLst>
            <a:ext uri="{FF2B5EF4-FFF2-40B4-BE49-F238E27FC236}">
              <a16:creationId xmlns="" xmlns:a16="http://schemas.microsoft.com/office/drawing/2014/main" id="{00000000-0008-0000-0100-000026000000}"/>
            </a:ext>
          </a:extLst>
        </xdr:cNvPr>
        <xdr:cNvCxnSpPr/>
      </xdr:nvCxnSpPr>
      <xdr:spPr>
        <a:xfrm flipV="1">
          <a:off x="1791241" y="9693088"/>
          <a:ext cx="1536906" cy="51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652744</xdr:colOff>
      <xdr:row>13</xdr:row>
      <xdr:rowOff>57681</xdr:rowOff>
    </xdr:from>
    <xdr:to>
      <xdr:col>1</xdr:col>
      <xdr:colOff>1375657</xdr:colOff>
      <xdr:row>13</xdr:row>
      <xdr:rowOff>69218</xdr:rowOff>
    </xdr:to>
    <xdr:cxnSp macro="">
      <xdr:nvCxnSpPr>
        <xdr:cNvPr id="40" name="Conector recto de flecha 39">
          <a:extLst>
            <a:ext uri="{FF2B5EF4-FFF2-40B4-BE49-F238E27FC236}">
              <a16:creationId xmlns="" xmlns:a16="http://schemas.microsoft.com/office/drawing/2014/main" id="{00000000-0008-0000-0100-000028000000}"/>
            </a:ext>
          </a:extLst>
        </xdr:cNvPr>
        <xdr:cNvCxnSpPr>
          <a:stCxn id="8" idx="3"/>
          <a:endCxn id="11" idx="1"/>
        </xdr:cNvCxnSpPr>
      </xdr:nvCxnSpPr>
      <xdr:spPr>
        <a:xfrm>
          <a:off x="2580156" y="10445534"/>
          <a:ext cx="722913" cy="115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717660</xdr:colOff>
      <xdr:row>14</xdr:row>
      <xdr:rowOff>198151</xdr:rowOff>
    </xdr:from>
    <xdr:to>
      <xdr:col>1</xdr:col>
      <xdr:colOff>1313230</xdr:colOff>
      <xdr:row>14</xdr:row>
      <xdr:rowOff>202180</xdr:rowOff>
    </xdr:to>
    <xdr:cxnSp macro="">
      <xdr:nvCxnSpPr>
        <xdr:cNvPr id="42" name="Conector recto de flecha 41">
          <a:extLst>
            <a:ext uri="{FF2B5EF4-FFF2-40B4-BE49-F238E27FC236}">
              <a16:creationId xmlns="" xmlns:a16="http://schemas.microsoft.com/office/drawing/2014/main" id="{00000000-0008-0000-0100-00002A000000}"/>
            </a:ext>
          </a:extLst>
        </xdr:cNvPr>
        <xdr:cNvCxnSpPr>
          <a:stCxn id="10" idx="3"/>
          <a:endCxn id="7" idx="1"/>
        </xdr:cNvCxnSpPr>
      </xdr:nvCxnSpPr>
      <xdr:spPr>
        <a:xfrm flipV="1">
          <a:off x="2645072" y="11146298"/>
          <a:ext cx="595570" cy="40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1333500</xdr:colOff>
      <xdr:row>15</xdr:row>
      <xdr:rowOff>432547</xdr:rowOff>
    </xdr:from>
    <xdr:to>
      <xdr:col>1</xdr:col>
      <xdr:colOff>1810869</xdr:colOff>
      <xdr:row>15</xdr:row>
      <xdr:rowOff>442072</xdr:rowOff>
    </xdr:to>
    <xdr:cxnSp macro="">
      <xdr:nvCxnSpPr>
        <xdr:cNvPr id="44" name="Conector recto de flecha 43">
          <a:extLst>
            <a:ext uri="{FF2B5EF4-FFF2-40B4-BE49-F238E27FC236}">
              <a16:creationId xmlns="" xmlns:a16="http://schemas.microsoft.com/office/drawing/2014/main" id="{00000000-0008-0000-0100-00002C000000}"/>
            </a:ext>
          </a:extLst>
        </xdr:cNvPr>
        <xdr:cNvCxnSpPr>
          <a:stCxn id="12" idx="3"/>
          <a:endCxn id="13" idx="1"/>
        </xdr:cNvCxnSpPr>
      </xdr:nvCxnSpPr>
      <xdr:spPr>
        <a:xfrm flipV="1">
          <a:off x="3260912" y="11940988"/>
          <a:ext cx="477369"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3449170</xdr:colOff>
      <xdr:row>15</xdr:row>
      <xdr:rowOff>432547</xdr:rowOff>
    </xdr:from>
    <xdr:to>
      <xdr:col>1</xdr:col>
      <xdr:colOff>4095749</xdr:colOff>
      <xdr:row>15</xdr:row>
      <xdr:rowOff>443753</xdr:rowOff>
    </xdr:to>
    <xdr:cxnSp macro="">
      <xdr:nvCxnSpPr>
        <xdr:cNvPr id="46" name="Conector recto de flecha 45">
          <a:extLst>
            <a:ext uri="{FF2B5EF4-FFF2-40B4-BE49-F238E27FC236}">
              <a16:creationId xmlns="" xmlns:a16="http://schemas.microsoft.com/office/drawing/2014/main" id="{00000000-0008-0000-0100-00002E000000}"/>
            </a:ext>
          </a:extLst>
        </xdr:cNvPr>
        <xdr:cNvCxnSpPr>
          <a:stCxn id="13" idx="3"/>
          <a:endCxn id="14" idx="1"/>
        </xdr:cNvCxnSpPr>
      </xdr:nvCxnSpPr>
      <xdr:spPr>
        <a:xfrm>
          <a:off x="5376582" y="11940988"/>
          <a:ext cx="646579" cy="112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4981575</xdr:colOff>
      <xdr:row>16</xdr:row>
      <xdr:rowOff>106456</xdr:rowOff>
    </xdr:from>
    <xdr:to>
      <xdr:col>1</xdr:col>
      <xdr:colOff>4983256</xdr:colOff>
      <xdr:row>16</xdr:row>
      <xdr:rowOff>428625</xdr:rowOff>
    </xdr:to>
    <xdr:cxnSp macro="">
      <xdr:nvCxnSpPr>
        <xdr:cNvPr id="48" name="Conector recto de flecha 47">
          <a:extLst>
            <a:ext uri="{FF2B5EF4-FFF2-40B4-BE49-F238E27FC236}">
              <a16:creationId xmlns="" xmlns:a16="http://schemas.microsoft.com/office/drawing/2014/main" id="{00000000-0008-0000-0100-000030000000}"/>
            </a:ext>
          </a:extLst>
        </xdr:cNvPr>
        <xdr:cNvCxnSpPr>
          <a:stCxn id="14" idx="2"/>
          <a:endCxn id="15" idx="0"/>
        </xdr:cNvCxnSpPr>
      </xdr:nvCxnSpPr>
      <xdr:spPr>
        <a:xfrm>
          <a:off x="6908987" y="12354485"/>
          <a:ext cx="1681" cy="3221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3854823</xdr:colOff>
      <xdr:row>11</xdr:row>
      <xdr:rowOff>437030</xdr:rowOff>
    </xdr:from>
    <xdr:to>
      <xdr:col>1</xdr:col>
      <xdr:colOff>7126941</xdr:colOff>
      <xdr:row>12</xdr:row>
      <xdr:rowOff>324970</xdr:rowOff>
    </xdr:to>
    <xdr:sp macro="" textlink="">
      <xdr:nvSpPr>
        <xdr:cNvPr id="94" name="Rectángulo 93">
          <a:extLst>
            <a:ext uri="{FF2B5EF4-FFF2-40B4-BE49-F238E27FC236}">
              <a16:creationId xmlns="" xmlns:a16="http://schemas.microsoft.com/office/drawing/2014/main" id="{00000000-0008-0000-0100-00005E000000}"/>
            </a:ext>
          </a:extLst>
        </xdr:cNvPr>
        <xdr:cNvSpPr/>
      </xdr:nvSpPr>
      <xdr:spPr>
        <a:xfrm>
          <a:off x="5782235" y="7877736"/>
          <a:ext cx="3272118" cy="4482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Indicador </a:t>
          </a:r>
        </a:p>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Aprovechamiento de los residuos generados- SC03-05 </a:t>
          </a:r>
          <a:endParaRPr lang="es-CO">
            <a:effectLst/>
          </a:endParaRPr>
        </a:p>
      </xdr:txBody>
    </xdr:sp>
    <xdr:clientData/>
  </xdr:twoCellAnchor>
  <xdr:twoCellAnchor>
    <xdr:from>
      <xdr:col>1</xdr:col>
      <xdr:colOff>3338463</xdr:colOff>
      <xdr:row>12</xdr:row>
      <xdr:rowOff>324971</xdr:rowOff>
    </xdr:from>
    <xdr:to>
      <xdr:col>1</xdr:col>
      <xdr:colOff>5490882</xdr:colOff>
      <xdr:row>13</xdr:row>
      <xdr:rowOff>69219</xdr:rowOff>
    </xdr:to>
    <xdr:cxnSp macro="">
      <xdr:nvCxnSpPr>
        <xdr:cNvPr id="96" name="Conector angular 95">
          <a:extLst>
            <a:ext uri="{FF2B5EF4-FFF2-40B4-BE49-F238E27FC236}">
              <a16:creationId xmlns="" xmlns:a16="http://schemas.microsoft.com/office/drawing/2014/main" id="{00000000-0008-0000-0100-000060000000}"/>
            </a:ext>
          </a:extLst>
        </xdr:cNvPr>
        <xdr:cNvCxnSpPr>
          <a:stCxn id="94" idx="2"/>
          <a:endCxn id="11" idx="3"/>
        </xdr:cNvCxnSpPr>
      </xdr:nvCxnSpPr>
      <xdr:spPr>
        <a:xfrm rot="5400000">
          <a:off x="6189814" y="7402032"/>
          <a:ext cx="304542" cy="2152419"/>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1287556</xdr:colOff>
      <xdr:row>9</xdr:row>
      <xdr:rowOff>391646</xdr:rowOff>
    </xdr:from>
    <xdr:ext cx="388311" cy="264560"/>
    <xdr:sp macro="" textlink="">
      <xdr:nvSpPr>
        <xdr:cNvPr id="126" name="CuadroTexto 125">
          <a:extLst>
            <a:ext uri="{FF2B5EF4-FFF2-40B4-BE49-F238E27FC236}">
              <a16:creationId xmlns="" xmlns:a16="http://schemas.microsoft.com/office/drawing/2014/main" id="{00000000-0008-0000-0100-00007E000000}"/>
            </a:ext>
          </a:extLst>
        </xdr:cNvPr>
        <xdr:cNvSpPr txBox="1"/>
      </xdr:nvSpPr>
      <xdr:spPr>
        <a:xfrm>
          <a:off x="1287556" y="8258175"/>
          <a:ext cx="3883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uso</a:t>
          </a:r>
        </a:p>
      </xdr:txBody>
    </xdr:sp>
    <xdr:clientData/>
  </xdr:oneCellAnchor>
  <xdr:oneCellAnchor>
    <xdr:from>
      <xdr:col>1</xdr:col>
      <xdr:colOff>4636434</xdr:colOff>
      <xdr:row>12</xdr:row>
      <xdr:rowOff>363070</xdr:rowOff>
    </xdr:from>
    <xdr:ext cx="611578" cy="264560"/>
    <xdr:sp macro="" textlink="">
      <xdr:nvSpPr>
        <xdr:cNvPr id="128" name="CuadroTexto 127">
          <a:extLst>
            <a:ext uri="{FF2B5EF4-FFF2-40B4-BE49-F238E27FC236}">
              <a16:creationId xmlns="" xmlns:a16="http://schemas.microsoft.com/office/drawing/2014/main" id="{00000000-0008-0000-0100-000080000000}"/>
            </a:ext>
          </a:extLst>
        </xdr:cNvPr>
        <xdr:cNvSpPr txBox="1"/>
      </xdr:nvSpPr>
      <xdr:spPr>
        <a:xfrm>
          <a:off x="6563846" y="10190629"/>
          <a:ext cx="6115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Control</a:t>
          </a:r>
        </a:p>
      </xdr:txBody>
    </xdr:sp>
    <xdr:clientData/>
  </xdr:oneCellAnchor>
  <xdr:oneCellAnchor>
    <xdr:from>
      <xdr:col>1</xdr:col>
      <xdr:colOff>150159</xdr:colOff>
      <xdr:row>11</xdr:row>
      <xdr:rowOff>59951</xdr:rowOff>
    </xdr:from>
    <xdr:ext cx="982064" cy="374077"/>
    <xdr:sp macro="" textlink="">
      <xdr:nvSpPr>
        <xdr:cNvPr id="130" name="CuadroTexto 129">
          <a:extLst>
            <a:ext uri="{FF2B5EF4-FFF2-40B4-BE49-F238E27FC236}">
              <a16:creationId xmlns="" xmlns:a16="http://schemas.microsoft.com/office/drawing/2014/main" id="{00000000-0008-0000-0100-000082000000}"/>
            </a:ext>
          </a:extLst>
        </xdr:cNvPr>
        <xdr:cNvSpPr txBox="1"/>
      </xdr:nvSpPr>
      <xdr:spPr>
        <a:xfrm>
          <a:off x="2077571" y="9327216"/>
          <a:ext cx="982064"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a:t>Residuo </a:t>
          </a:r>
        </a:p>
        <a:p>
          <a:pPr algn="ctr"/>
          <a:r>
            <a:rPr lang="es-CO" sz="900"/>
            <a:t>No</a:t>
          </a:r>
          <a:r>
            <a:rPr lang="es-CO" sz="900" baseline="0"/>
            <a:t> aprovechable</a:t>
          </a:r>
          <a:endParaRPr lang="es-CO" sz="900"/>
        </a:p>
      </xdr:txBody>
    </xdr:sp>
    <xdr:clientData/>
  </xdr:oneCellAnchor>
  <xdr:twoCellAnchor>
    <xdr:from>
      <xdr:col>1</xdr:col>
      <xdr:colOff>818029</xdr:colOff>
      <xdr:row>19</xdr:row>
      <xdr:rowOff>1703008</xdr:rowOff>
    </xdr:from>
    <xdr:to>
      <xdr:col>1</xdr:col>
      <xdr:colOff>3137648</xdr:colOff>
      <xdr:row>19</xdr:row>
      <xdr:rowOff>1949825</xdr:rowOff>
    </xdr:to>
    <xdr:sp macro="" textlink="">
      <xdr:nvSpPr>
        <xdr:cNvPr id="34" name="Rectángulo 33">
          <a:extLst>
            <a:ext uri="{FF2B5EF4-FFF2-40B4-BE49-F238E27FC236}">
              <a16:creationId xmlns="" xmlns:a16="http://schemas.microsoft.com/office/drawing/2014/main" id="{00000000-0008-0000-0100-000004000000}"/>
            </a:ext>
          </a:extLst>
        </xdr:cNvPr>
        <xdr:cNvSpPr/>
      </xdr:nvSpPr>
      <xdr:spPr>
        <a:xfrm>
          <a:off x="2745441" y="13558832"/>
          <a:ext cx="2319619" cy="2468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RED DE DISTRISTRIBUCIÓN</a:t>
          </a:r>
        </a:p>
      </xdr:txBody>
    </xdr:sp>
    <xdr:clientData/>
  </xdr:twoCellAnchor>
  <xdr:oneCellAnchor>
    <xdr:from>
      <xdr:col>1</xdr:col>
      <xdr:colOff>2124113</xdr:colOff>
      <xdr:row>19</xdr:row>
      <xdr:rowOff>2352677</xdr:rowOff>
    </xdr:from>
    <xdr:ext cx="404726" cy="264560"/>
    <xdr:sp macro="" textlink="">
      <xdr:nvSpPr>
        <xdr:cNvPr id="36" name="CuadroTexto 35">
          <a:extLst>
            <a:ext uri="{FF2B5EF4-FFF2-40B4-BE49-F238E27FC236}">
              <a16:creationId xmlns="" xmlns:a16="http://schemas.microsoft.com/office/drawing/2014/main" id="{00000000-0008-0000-0100-00007E000000}"/>
            </a:ext>
          </a:extLst>
        </xdr:cNvPr>
        <xdr:cNvSpPr txBox="1"/>
      </xdr:nvSpPr>
      <xdr:spPr>
        <a:xfrm>
          <a:off x="4051525" y="14208501"/>
          <a:ext cx="4047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Uso</a:t>
          </a:r>
        </a:p>
      </xdr:txBody>
    </xdr:sp>
    <xdr:clientData/>
  </xdr:oneCellAnchor>
  <xdr:twoCellAnchor>
    <xdr:from>
      <xdr:col>0</xdr:col>
      <xdr:colOff>56031</xdr:colOff>
      <xdr:row>19</xdr:row>
      <xdr:rowOff>100564</xdr:rowOff>
    </xdr:from>
    <xdr:to>
      <xdr:col>0</xdr:col>
      <xdr:colOff>1680883</xdr:colOff>
      <xdr:row>19</xdr:row>
      <xdr:rowOff>537881</xdr:rowOff>
    </xdr:to>
    <xdr:sp macro="" textlink="">
      <xdr:nvSpPr>
        <xdr:cNvPr id="37" name="Rectángulo 36">
          <a:extLst>
            <a:ext uri="{FF2B5EF4-FFF2-40B4-BE49-F238E27FC236}">
              <a16:creationId xmlns="" xmlns:a16="http://schemas.microsoft.com/office/drawing/2014/main" id="{00000000-0008-0000-0100-000004000000}"/>
            </a:ext>
          </a:extLst>
        </xdr:cNvPr>
        <xdr:cNvSpPr/>
      </xdr:nvSpPr>
      <xdr:spPr>
        <a:xfrm>
          <a:off x="56031" y="11956388"/>
          <a:ext cx="1624852" cy="4373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RESERVORIO DE AGUA </a:t>
          </a:r>
        </a:p>
        <a:p>
          <a:pPr algn="ctr"/>
          <a:r>
            <a:rPr lang="es-CO" sz="1100"/>
            <a:t>(embalse)</a:t>
          </a:r>
        </a:p>
      </xdr:txBody>
    </xdr:sp>
    <xdr:clientData/>
  </xdr:twoCellAnchor>
  <xdr:twoCellAnchor>
    <xdr:from>
      <xdr:col>0</xdr:col>
      <xdr:colOff>1311089</xdr:colOff>
      <xdr:row>19</xdr:row>
      <xdr:rowOff>705682</xdr:rowOff>
    </xdr:from>
    <xdr:to>
      <xdr:col>1</xdr:col>
      <xdr:colOff>11207</xdr:colOff>
      <xdr:row>19</xdr:row>
      <xdr:rowOff>963705</xdr:rowOff>
    </xdr:to>
    <xdr:sp macro="" textlink="">
      <xdr:nvSpPr>
        <xdr:cNvPr id="39" name="Rectángulo 38">
          <a:extLst>
            <a:ext uri="{FF2B5EF4-FFF2-40B4-BE49-F238E27FC236}">
              <a16:creationId xmlns="" xmlns:a16="http://schemas.microsoft.com/office/drawing/2014/main" id="{00000000-0008-0000-0100-000004000000}"/>
            </a:ext>
          </a:extLst>
        </xdr:cNvPr>
        <xdr:cNvSpPr/>
      </xdr:nvSpPr>
      <xdr:spPr>
        <a:xfrm>
          <a:off x="1311089" y="12561506"/>
          <a:ext cx="627530" cy="2580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PRESA </a:t>
          </a:r>
        </a:p>
      </xdr:txBody>
    </xdr:sp>
    <xdr:clientData/>
  </xdr:twoCellAnchor>
  <xdr:twoCellAnchor>
    <xdr:from>
      <xdr:col>0</xdr:col>
      <xdr:colOff>1904999</xdr:colOff>
      <xdr:row>19</xdr:row>
      <xdr:rowOff>1165125</xdr:rowOff>
    </xdr:from>
    <xdr:to>
      <xdr:col>1</xdr:col>
      <xdr:colOff>1243852</xdr:colOff>
      <xdr:row>19</xdr:row>
      <xdr:rowOff>1434354</xdr:rowOff>
    </xdr:to>
    <xdr:sp macro="" textlink="">
      <xdr:nvSpPr>
        <xdr:cNvPr id="41" name="Rectángulo 40">
          <a:extLst>
            <a:ext uri="{FF2B5EF4-FFF2-40B4-BE49-F238E27FC236}">
              <a16:creationId xmlns="" xmlns:a16="http://schemas.microsoft.com/office/drawing/2014/main" id="{00000000-0008-0000-0100-000004000000}"/>
            </a:ext>
          </a:extLst>
        </xdr:cNvPr>
        <xdr:cNvSpPr/>
      </xdr:nvSpPr>
      <xdr:spPr>
        <a:xfrm>
          <a:off x="1904999" y="13020949"/>
          <a:ext cx="1266265" cy="2692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TRANSFORMADOR </a:t>
          </a:r>
        </a:p>
      </xdr:txBody>
    </xdr:sp>
    <xdr:clientData/>
  </xdr:twoCellAnchor>
  <xdr:twoCellAnchor>
    <xdr:from>
      <xdr:col>1</xdr:col>
      <xdr:colOff>2779057</xdr:colOff>
      <xdr:row>19</xdr:row>
      <xdr:rowOff>2218478</xdr:rowOff>
    </xdr:from>
    <xdr:to>
      <xdr:col>1</xdr:col>
      <xdr:colOff>4381499</xdr:colOff>
      <xdr:row>19</xdr:row>
      <xdr:rowOff>2454088</xdr:rowOff>
    </xdr:to>
    <xdr:sp macro="" textlink="">
      <xdr:nvSpPr>
        <xdr:cNvPr id="43" name="Rectángulo 42">
          <a:extLst>
            <a:ext uri="{FF2B5EF4-FFF2-40B4-BE49-F238E27FC236}">
              <a16:creationId xmlns="" xmlns:a16="http://schemas.microsoft.com/office/drawing/2014/main" id="{00000000-0008-0000-0100-000004000000}"/>
            </a:ext>
          </a:extLst>
        </xdr:cNvPr>
        <xdr:cNvSpPr/>
      </xdr:nvSpPr>
      <xdr:spPr>
        <a:xfrm>
          <a:off x="4706469" y="14074302"/>
          <a:ext cx="1602442" cy="2356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ENERGIA </a:t>
          </a:r>
        </a:p>
      </xdr:txBody>
    </xdr:sp>
    <xdr:clientData/>
  </xdr:twoCellAnchor>
  <xdr:twoCellAnchor>
    <xdr:from>
      <xdr:col>1</xdr:col>
      <xdr:colOff>2610969</xdr:colOff>
      <xdr:row>19</xdr:row>
      <xdr:rowOff>2844054</xdr:rowOff>
    </xdr:from>
    <xdr:to>
      <xdr:col>1</xdr:col>
      <xdr:colOff>6902823</xdr:colOff>
      <xdr:row>19</xdr:row>
      <xdr:rowOff>3451411</xdr:rowOff>
    </xdr:to>
    <xdr:sp macro="" textlink="">
      <xdr:nvSpPr>
        <xdr:cNvPr id="47" name="Rectángulo 46">
          <a:extLst>
            <a:ext uri="{FF2B5EF4-FFF2-40B4-BE49-F238E27FC236}">
              <a16:creationId xmlns="" xmlns:a16="http://schemas.microsoft.com/office/drawing/2014/main" id="{00000000-0008-0000-0100-00005E000000}"/>
            </a:ext>
          </a:extLst>
        </xdr:cNvPr>
        <xdr:cNvSpPr/>
      </xdr:nvSpPr>
      <xdr:spPr>
        <a:xfrm>
          <a:off x="4538381" y="14699878"/>
          <a:ext cx="4291854" cy="60735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INDICADORES</a:t>
          </a:r>
        </a:p>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a:solidFill>
                <a:schemeClr val="lt1"/>
              </a:solidFill>
              <a:effectLst/>
              <a:latin typeface="+mn-lt"/>
              <a:ea typeface="+mn-ea"/>
              <a:cs typeface="+mn-cs"/>
            </a:rPr>
            <a:t>Consumo de energía eléctrica percápita trimestral de la SIC  - SC03-03</a:t>
          </a:r>
        </a:p>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a:solidFill>
                <a:schemeClr val="lt1"/>
              </a:solidFill>
              <a:effectLst/>
              <a:latin typeface="+mn-lt"/>
              <a:ea typeface="+mn-ea"/>
              <a:cs typeface="+mn-cs"/>
            </a:rPr>
            <a:t>Consumo de energía eléctrica trimestral de la SIC - SC03-04</a:t>
          </a:r>
          <a:endParaRPr lang="es-CO">
            <a:effectLst/>
          </a:endParaRPr>
        </a:p>
      </xdr:txBody>
    </xdr:sp>
    <xdr:clientData/>
  </xdr:twoCellAnchor>
  <xdr:twoCellAnchor>
    <xdr:from>
      <xdr:col>1</xdr:col>
      <xdr:colOff>4983256</xdr:colOff>
      <xdr:row>17</xdr:row>
      <xdr:rowOff>504825</xdr:rowOff>
    </xdr:from>
    <xdr:to>
      <xdr:col>1</xdr:col>
      <xdr:colOff>4983257</xdr:colOff>
      <xdr:row>17</xdr:row>
      <xdr:rowOff>779929</xdr:rowOff>
    </xdr:to>
    <xdr:cxnSp macro="">
      <xdr:nvCxnSpPr>
        <xdr:cNvPr id="49" name="Conector recto de flecha 48">
          <a:extLst>
            <a:ext uri="{FF2B5EF4-FFF2-40B4-BE49-F238E27FC236}">
              <a16:creationId xmlns="" xmlns:a16="http://schemas.microsoft.com/office/drawing/2014/main" id="{00000000-0008-0000-0100-000030000000}"/>
            </a:ext>
          </a:extLst>
        </xdr:cNvPr>
        <xdr:cNvCxnSpPr>
          <a:stCxn id="15" idx="2"/>
          <a:endCxn id="16" idx="0"/>
        </xdr:cNvCxnSpPr>
      </xdr:nvCxnSpPr>
      <xdr:spPr>
        <a:xfrm>
          <a:off x="6910668" y="11307296"/>
          <a:ext cx="1" cy="2751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4770904</xdr:colOff>
      <xdr:row>19</xdr:row>
      <xdr:rowOff>2476499</xdr:rowOff>
    </xdr:from>
    <xdr:ext cx="611578" cy="302559"/>
    <xdr:sp macro="" textlink="">
      <xdr:nvSpPr>
        <xdr:cNvPr id="51" name="CuadroTexto 50">
          <a:extLst>
            <a:ext uri="{FF2B5EF4-FFF2-40B4-BE49-F238E27FC236}">
              <a16:creationId xmlns="" xmlns:a16="http://schemas.microsoft.com/office/drawing/2014/main" id="{00000000-0008-0000-0100-000080000000}"/>
            </a:ext>
          </a:extLst>
        </xdr:cNvPr>
        <xdr:cNvSpPr txBox="1"/>
      </xdr:nvSpPr>
      <xdr:spPr>
        <a:xfrm>
          <a:off x="6698316" y="14332323"/>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0</xdr:col>
      <xdr:colOff>868458</xdr:colOff>
      <xdr:row>19</xdr:row>
      <xdr:rowOff>537880</xdr:rowOff>
    </xdr:from>
    <xdr:to>
      <xdr:col>0</xdr:col>
      <xdr:colOff>1311090</xdr:colOff>
      <xdr:row>19</xdr:row>
      <xdr:rowOff>834693</xdr:rowOff>
    </xdr:to>
    <xdr:cxnSp macro="">
      <xdr:nvCxnSpPr>
        <xdr:cNvPr id="26" name="Conector angular 25"/>
        <xdr:cNvCxnSpPr>
          <a:stCxn id="37" idx="2"/>
          <a:endCxn id="39" idx="1"/>
        </xdr:cNvCxnSpPr>
      </xdr:nvCxnSpPr>
      <xdr:spPr>
        <a:xfrm rot="16200000" flipH="1">
          <a:off x="941367" y="12320795"/>
          <a:ext cx="296813" cy="44263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1624854</xdr:colOff>
      <xdr:row>19</xdr:row>
      <xdr:rowOff>963704</xdr:rowOff>
    </xdr:from>
    <xdr:to>
      <xdr:col>0</xdr:col>
      <xdr:colOff>1904999</xdr:colOff>
      <xdr:row>19</xdr:row>
      <xdr:rowOff>1299739</xdr:rowOff>
    </xdr:to>
    <xdr:cxnSp macro="">
      <xdr:nvCxnSpPr>
        <xdr:cNvPr id="30" name="Conector angular 29"/>
        <xdr:cNvCxnSpPr>
          <a:stCxn id="39" idx="2"/>
          <a:endCxn id="41" idx="1"/>
        </xdr:cNvCxnSpPr>
      </xdr:nvCxnSpPr>
      <xdr:spPr>
        <a:xfrm rot="16200000" flipH="1">
          <a:off x="1596909" y="12847473"/>
          <a:ext cx="336035" cy="28014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610720</xdr:colOff>
      <xdr:row>19</xdr:row>
      <xdr:rowOff>1434353</xdr:rowOff>
    </xdr:from>
    <xdr:to>
      <xdr:col>1</xdr:col>
      <xdr:colOff>818029</xdr:colOff>
      <xdr:row>19</xdr:row>
      <xdr:rowOff>1826416</xdr:rowOff>
    </xdr:to>
    <xdr:cxnSp macro="">
      <xdr:nvCxnSpPr>
        <xdr:cNvPr id="55" name="Conector angular 54"/>
        <xdr:cNvCxnSpPr>
          <a:stCxn id="41" idx="2"/>
          <a:endCxn id="34" idx="1"/>
        </xdr:cNvCxnSpPr>
      </xdr:nvCxnSpPr>
      <xdr:spPr>
        <a:xfrm rot="16200000" flipH="1">
          <a:off x="2445755" y="13382554"/>
          <a:ext cx="392063" cy="20730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1977839</xdr:colOff>
      <xdr:row>19</xdr:row>
      <xdr:rowOff>1949825</xdr:rowOff>
    </xdr:from>
    <xdr:to>
      <xdr:col>1</xdr:col>
      <xdr:colOff>2779057</xdr:colOff>
      <xdr:row>19</xdr:row>
      <xdr:rowOff>2336283</xdr:rowOff>
    </xdr:to>
    <xdr:cxnSp macro="">
      <xdr:nvCxnSpPr>
        <xdr:cNvPr id="58" name="Conector angular 57"/>
        <xdr:cNvCxnSpPr>
          <a:stCxn id="34" idx="2"/>
          <a:endCxn id="43" idx="1"/>
        </xdr:cNvCxnSpPr>
      </xdr:nvCxnSpPr>
      <xdr:spPr>
        <a:xfrm rot="16200000" flipH="1">
          <a:off x="4112631" y="13598269"/>
          <a:ext cx="386458" cy="80121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4381499</xdr:colOff>
      <xdr:row>19</xdr:row>
      <xdr:rowOff>2336283</xdr:rowOff>
    </xdr:from>
    <xdr:to>
      <xdr:col>1</xdr:col>
      <xdr:colOff>4756896</xdr:colOff>
      <xdr:row>19</xdr:row>
      <xdr:rowOff>2844054</xdr:rowOff>
    </xdr:to>
    <xdr:cxnSp macro="">
      <xdr:nvCxnSpPr>
        <xdr:cNvPr id="73" name="Conector angular 72"/>
        <xdr:cNvCxnSpPr>
          <a:stCxn id="43" idx="3"/>
          <a:endCxn id="47" idx="0"/>
        </xdr:cNvCxnSpPr>
      </xdr:nvCxnSpPr>
      <xdr:spPr>
        <a:xfrm>
          <a:off x="6308911" y="14192107"/>
          <a:ext cx="375397" cy="507771"/>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297554</xdr:colOff>
      <xdr:row>19</xdr:row>
      <xdr:rowOff>828677</xdr:rowOff>
    </xdr:from>
    <xdr:ext cx="845488" cy="264560"/>
    <xdr:sp macro="" textlink="">
      <xdr:nvSpPr>
        <xdr:cNvPr id="80" name="CuadroTexto 79">
          <a:extLst>
            <a:ext uri="{FF2B5EF4-FFF2-40B4-BE49-F238E27FC236}">
              <a16:creationId xmlns="" xmlns:a16="http://schemas.microsoft.com/office/drawing/2014/main" id="{00000000-0008-0000-0100-00007E000000}"/>
            </a:ext>
          </a:extLst>
        </xdr:cNvPr>
        <xdr:cNvSpPr txBox="1"/>
      </xdr:nvSpPr>
      <xdr:spPr>
        <a:xfrm>
          <a:off x="297554" y="12684501"/>
          <a:ext cx="8454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Generación</a:t>
          </a:r>
        </a:p>
      </xdr:txBody>
    </xdr:sp>
    <xdr:clientData/>
  </xdr:oneCellAnchor>
  <xdr:oneCellAnchor>
    <xdr:from>
      <xdr:col>0</xdr:col>
      <xdr:colOff>1362115</xdr:colOff>
      <xdr:row>19</xdr:row>
      <xdr:rowOff>1489825</xdr:rowOff>
    </xdr:from>
    <xdr:ext cx="1086772" cy="264560"/>
    <xdr:sp macro="" textlink="">
      <xdr:nvSpPr>
        <xdr:cNvPr id="90" name="CuadroTexto 89">
          <a:extLst>
            <a:ext uri="{FF2B5EF4-FFF2-40B4-BE49-F238E27FC236}">
              <a16:creationId xmlns="" xmlns:a16="http://schemas.microsoft.com/office/drawing/2014/main" id="{00000000-0008-0000-0100-00007E000000}"/>
            </a:ext>
          </a:extLst>
        </xdr:cNvPr>
        <xdr:cNvSpPr txBox="1"/>
      </xdr:nvSpPr>
      <xdr:spPr>
        <a:xfrm>
          <a:off x="1362115" y="13345649"/>
          <a:ext cx="10867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Transformación</a:t>
          </a:r>
        </a:p>
      </xdr:txBody>
    </xdr:sp>
    <xdr:clientData/>
  </xdr:oneCellAnchor>
  <xdr:twoCellAnchor>
    <xdr:from>
      <xdr:col>1</xdr:col>
      <xdr:colOff>4650440</xdr:colOff>
      <xdr:row>19</xdr:row>
      <xdr:rowOff>1142714</xdr:rowOff>
    </xdr:from>
    <xdr:to>
      <xdr:col>1</xdr:col>
      <xdr:colOff>6880412</xdr:colOff>
      <xdr:row>19</xdr:row>
      <xdr:rowOff>2106706</xdr:rowOff>
    </xdr:to>
    <xdr:sp macro="" textlink="">
      <xdr:nvSpPr>
        <xdr:cNvPr id="93" name="Rectángulo 92">
          <a:extLst>
            <a:ext uri="{FF2B5EF4-FFF2-40B4-BE49-F238E27FC236}">
              <a16:creationId xmlns="" xmlns:a16="http://schemas.microsoft.com/office/drawing/2014/main" id="{00000000-0008-0000-0100-000004000000}"/>
            </a:ext>
          </a:extLst>
        </xdr:cNvPr>
        <xdr:cNvSpPr/>
      </xdr:nvSpPr>
      <xdr:spPr>
        <a:xfrm>
          <a:off x="6577852" y="12998538"/>
          <a:ext cx="2229972" cy="9639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Áreas de atención al ciudadano</a:t>
          </a:r>
        </a:p>
        <a:p>
          <a:pPr algn="l"/>
          <a:r>
            <a:rPr lang="es-CO" sz="1100"/>
            <a:t>Oficinas </a:t>
          </a:r>
        </a:p>
        <a:p>
          <a:pPr algn="l"/>
          <a:r>
            <a:rPr lang="es-CO" sz="1100"/>
            <a:t>Salas de capacitación y reunión</a:t>
          </a:r>
          <a:r>
            <a:rPr lang="es-CO" sz="1100" baseline="0"/>
            <a:t> </a:t>
          </a:r>
          <a:endParaRPr lang="es-CO" sz="1100"/>
        </a:p>
        <a:p>
          <a:pPr algn="l"/>
          <a:r>
            <a:rPr lang="es-CO" sz="1100"/>
            <a:t>Cafeterías</a:t>
          </a:r>
        </a:p>
        <a:p>
          <a:pPr algn="l"/>
          <a:r>
            <a:rPr lang="es-CO" sz="1100"/>
            <a:t>Baños</a:t>
          </a:r>
        </a:p>
        <a:p>
          <a:pPr algn="l"/>
          <a:endParaRPr lang="es-CO" sz="1100"/>
        </a:p>
        <a:p>
          <a:pPr algn="l"/>
          <a:endParaRPr lang="es-CO" sz="1100"/>
        </a:p>
      </xdr:txBody>
    </xdr:sp>
    <xdr:clientData/>
  </xdr:twoCellAnchor>
  <xdr:twoCellAnchor>
    <xdr:from>
      <xdr:col>1</xdr:col>
      <xdr:colOff>3580278</xdr:colOff>
      <xdr:row>19</xdr:row>
      <xdr:rowOff>1624710</xdr:rowOff>
    </xdr:from>
    <xdr:to>
      <xdr:col>1</xdr:col>
      <xdr:colOff>4650440</xdr:colOff>
      <xdr:row>19</xdr:row>
      <xdr:rowOff>2218478</xdr:rowOff>
    </xdr:to>
    <xdr:cxnSp macro="">
      <xdr:nvCxnSpPr>
        <xdr:cNvPr id="88" name="Conector recto de flecha 87"/>
        <xdr:cNvCxnSpPr>
          <a:stCxn id="43" idx="0"/>
          <a:endCxn id="93" idx="1"/>
        </xdr:cNvCxnSpPr>
      </xdr:nvCxnSpPr>
      <xdr:spPr>
        <a:xfrm flipV="1">
          <a:off x="5507690" y="13480534"/>
          <a:ext cx="1070162" cy="5937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y%20Valentierra\Downloads\SC03-F01%20-%20Matriz%20de%20Identificaci&#243;n%20de%20Aspectos%20202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SP. E IMP."/>
      <sheetName val="VALORACIÓN"/>
      <sheetName val="CONTROL DE CAMBIO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99"/>
  <sheetViews>
    <sheetView tabSelected="1" view="pageBreakPreview" zoomScale="55" zoomScaleNormal="70" zoomScaleSheetLayoutView="55" workbookViewId="0">
      <selection activeCell="F8" sqref="F8"/>
    </sheetView>
  </sheetViews>
  <sheetFormatPr baseColWidth="10" defaultRowHeight="14.25" x14ac:dyDescent="0.2"/>
  <cols>
    <col min="1" max="1" width="7.140625" style="14" customWidth="1"/>
    <col min="2" max="2" width="38.28515625" style="14" customWidth="1"/>
    <col min="3" max="3" width="22.7109375" style="14" customWidth="1"/>
    <col min="4" max="4" width="14.7109375" style="14" customWidth="1"/>
    <col min="5" max="5" width="21.28515625" style="14" customWidth="1"/>
    <col min="6" max="6" width="47.85546875" style="14" customWidth="1"/>
    <col min="7" max="7" width="21.28515625" style="14" customWidth="1"/>
    <col min="8" max="8" width="15.28515625" style="38" customWidth="1"/>
    <col min="9" max="9" width="8.7109375" style="14" customWidth="1"/>
    <col min="10" max="12" width="8.140625" style="14" customWidth="1"/>
    <col min="13" max="13" width="9.5703125" style="14" customWidth="1"/>
    <col min="14" max="14" width="9.42578125" style="14" customWidth="1"/>
    <col min="15" max="15" width="19.28515625" style="14" customWidth="1"/>
    <col min="16" max="16" width="91.5703125" style="41" customWidth="1"/>
    <col min="17" max="17" width="76" style="41" customWidth="1"/>
    <col min="18" max="18" width="70.28515625" style="42" customWidth="1"/>
    <col min="19" max="19" width="57.28515625" style="32" customWidth="1"/>
    <col min="20" max="20" width="115.42578125" style="35" customWidth="1"/>
    <col min="21" max="16384" width="11.42578125" style="14"/>
  </cols>
  <sheetData>
    <row r="1" spans="1:20" ht="36" customHeight="1" thickBot="1" x14ac:dyDescent="0.25">
      <c r="A1" s="54" t="s">
        <v>238</v>
      </c>
      <c r="B1" s="55"/>
      <c r="C1" s="55"/>
      <c r="D1" s="55"/>
      <c r="E1" s="55"/>
      <c r="F1" s="55"/>
      <c r="G1" s="55"/>
      <c r="H1" s="55"/>
      <c r="I1" s="55"/>
      <c r="J1" s="55"/>
      <c r="K1" s="55"/>
      <c r="L1" s="55"/>
      <c r="M1" s="55"/>
      <c r="N1" s="55"/>
      <c r="O1" s="55"/>
      <c r="P1" s="55"/>
      <c r="Q1" s="56"/>
      <c r="R1" s="34" t="s">
        <v>291</v>
      </c>
      <c r="S1" s="33" t="s">
        <v>296</v>
      </c>
    </row>
    <row r="2" spans="1:20" ht="36" customHeight="1" thickBot="1" x14ac:dyDescent="0.25">
      <c r="A2" s="57"/>
      <c r="B2" s="58"/>
      <c r="C2" s="58"/>
      <c r="D2" s="58"/>
      <c r="E2" s="58"/>
      <c r="F2" s="58"/>
      <c r="G2" s="58"/>
      <c r="H2" s="58"/>
      <c r="I2" s="58"/>
      <c r="J2" s="58"/>
      <c r="K2" s="58"/>
      <c r="L2" s="58"/>
      <c r="M2" s="58"/>
      <c r="N2" s="58"/>
      <c r="O2" s="58"/>
      <c r="P2" s="58"/>
      <c r="Q2" s="59"/>
      <c r="R2" s="34" t="s">
        <v>292</v>
      </c>
      <c r="S2" s="33">
        <v>6</v>
      </c>
    </row>
    <row r="3" spans="1:20" ht="36" customHeight="1" thickBot="1" x14ac:dyDescent="0.25">
      <c r="A3" s="60"/>
      <c r="B3" s="61"/>
      <c r="C3" s="61"/>
      <c r="D3" s="61"/>
      <c r="E3" s="61"/>
      <c r="F3" s="61"/>
      <c r="G3" s="61"/>
      <c r="H3" s="61"/>
      <c r="I3" s="61"/>
      <c r="J3" s="61"/>
      <c r="K3" s="61"/>
      <c r="L3" s="61"/>
      <c r="M3" s="61"/>
      <c r="N3" s="61"/>
      <c r="O3" s="61"/>
      <c r="P3" s="61"/>
      <c r="Q3" s="62"/>
      <c r="R3" s="34" t="s">
        <v>304</v>
      </c>
      <c r="S3" s="120">
        <v>44887</v>
      </c>
    </row>
    <row r="4" spans="1:20" s="38" customFormat="1" ht="34.5" customHeight="1" x14ac:dyDescent="0.25">
      <c r="A4" s="71" t="s">
        <v>0</v>
      </c>
      <c r="B4" s="81" t="s">
        <v>340</v>
      </c>
      <c r="C4" s="81"/>
      <c r="D4" s="81"/>
      <c r="E4" s="81"/>
      <c r="F4" s="81"/>
      <c r="G4" s="81"/>
      <c r="H4" s="81"/>
      <c r="I4" s="82" t="s">
        <v>341</v>
      </c>
      <c r="J4" s="82"/>
      <c r="K4" s="82"/>
      <c r="L4" s="82"/>
      <c r="M4" s="82"/>
      <c r="N4" s="82"/>
      <c r="O4" s="36"/>
      <c r="P4" s="85" t="s">
        <v>342</v>
      </c>
      <c r="Q4" s="85"/>
      <c r="R4" s="37" t="s">
        <v>343</v>
      </c>
      <c r="S4" s="43" t="s">
        <v>338</v>
      </c>
    </row>
    <row r="5" spans="1:20" s="12" customFormat="1" ht="42" customHeight="1" x14ac:dyDescent="0.25">
      <c r="A5" s="71"/>
      <c r="B5" s="80" t="s">
        <v>1</v>
      </c>
      <c r="C5" s="80"/>
      <c r="D5" s="80" t="s">
        <v>2</v>
      </c>
      <c r="E5" s="80"/>
      <c r="F5" s="80"/>
      <c r="G5" s="29" t="s">
        <v>3</v>
      </c>
      <c r="H5" s="80" t="s">
        <v>65</v>
      </c>
      <c r="I5" s="83" t="s">
        <v>13</v>
      </c>
      <c r="J5" s="83" t="s">
        <v>14</v>
      </c>
      <c r="K5" s="83" t="s">
        <v>17</v>
      </c>
      <c r="L5" s="83" t="s">
        <v>15</v>
      </c>
      <c r="M5" s="83" t="s">
        <v>16</v>
      </c>
      <c r="N5" s="83" t="s">
        <v>18</v>
      </c>
      <c r="O5" s="70" t="s">
        <v>92</v>
      </c>
      <c r="P5" s="86" t="s">
        <v>19</v>
      </c>
      <c r="Q5" s="86"/>
      <c r="R5" s="84" t="s">
        <v>4</v>
      </c>
      <c r="S5" s="79" t="s">
        <v>274</v>
      </c>
      <c r="T5" s="31"/>
    </row>
    <row r="6" spans="1:20" s="12" customFormat="1" ht="42" customHeight="1" x14ac:dyDescent="0.25">
      <c r="A6" s="72"/>
      <c r="B6" s="29" t="s">
        <v>5</v>
      </c>
      <c r="C6" s="29" t="s">
        <v>6</v>
      </c>
      <c r="D6" s="29" t="s">
        <v>7</v>
      </c>
      <c r="E6" s="29" t="s">
        <v>8</v>
      </c>
      <c r="F6" s="29" t="s">
        <v>9</v>
      </c>
      <c r="G6" s="29" t="s">
        <v>11</v>
      </c>
      <c r="H6" s="80"/>
      <c r="I6" s="83"/>
      <c r="J6" s="83"/>
      <c r="K6" s="83"/>
      <c r="L6" s="83"/>
      <c r="M6" s="83"/>
      <c r="N6" s="83"/>
      <c r="O6" s="70"/>
      <c r="P6" s="30" t="s">
        <v>20</v>
      </c>
      <c r="Q6" s="30" t="s">
        <v>224</v>
      </c>
      <c r="R6" s="84"/>
      <c r="S6" s="79"/>
      <c r="T6" s="31"/>
    </row>
    <row r="7" spans="1:20" ht="71.25" x14ac:dyDescent="0.2">
      <c r="A7" s="63">
        <v>1</v>
      </c>
      <c r="B7" s="64" t="s">
        <v>93</v>
      </c>
      <c r="C7" s="66" t="s">
        <v>94</v>
      </c>
      <c r="D7" s="10" t="s">
        <v>95</v>
      </c>
      <c r="E7" s="10" t="s">
        <v>96</v>
      </c>
      <c r="F7" s="10" t="s">
        <v>97</v>
      </c>
      <c r="G7" s="10" t="s">
        <v>53</v>
      </c>
      <c r="H7" s="13" t="s">
        <v>63</v>
      </c>
      <c r="I7" s="13">
        <v>4</v>
      </c>
      <c r="J7" s="13">
        <v>4</v>
      </c>
      <c r="K7" s="13">
        <v>4</v>
      </c>
      <c r="L7" s="13">
        <v>4</v>
      </c>
      <c r="M7" s="13">
        <v>1</v>
      </c>
      <c r="N7" s="13">
        <f>+I7+J7+K7+L7+M7</f>
        <v>17</v>
      </c>
      <c r="O7" s="13" t="str">
        <f>IF(N7&lt;=14,"NOSIGNIFICATIVO",IF(AND(N7&gt;15,N7&lt;=20),"SIGNIFICATIVOS"))</f>
        <v>SIGNIFICATIVOS</v>
      </c>
      <c r="P7" s="9" t="s">
        <v>221</v>
      </c>
      <c r="Q7" s="9" t="s">
        <v>200</v>
      </c>
      <c r="R7" s="9" t="s">
        <v>344</v>
      </c>
      <c r="S7" s="44" t="s">
        <v>310</v>
      </c>
      <c r="T7" s="14"/>
    </row>
    <row r="8" spans="1:20" ht="128.25" x14ac:dyDescent="0.2">
      <c r="A8" s="63"/>
      <c r="B8" s="64"/>
      <c r="C8" s="66"/>
      <c r="D8" s="10" t="s">
        <v>98</v>
      </c>
      <c r="E8" s="10" t="s">
        <v>99</v>
      </c>
      <c r="F8" s="10" t="s">
        <v>100</v>
      </c>
      <c r="G8" s="10" t="s">
        <v>58</v>
      </c>
      <c r="H8" s="13" t="s">
        <v>63</v>
      </c>
      <c r="I8" s="13">
        <v>4</v>
      </c>
      <c r="J8" s="13">
        <v>4</v>
      </c>
      <c r="K8" s="13">
        <v>4</v>
      </c>
      <c r="L8" s="13">
        <v>4</v>
      </c>
      <c r="M8" s="13">
        <v>1</v>
      </c>
      <c r="N8" s="13">
        <f t="shared" ref="N8:N77" si="0">+I8+J8+K8+L8+M8</f>
        <v>17</v>
      </c>
      <c r="O8" s="13" t="str">
        <f t="shared" ref="O8:O77" si="1">IF(N8&lt;=14,"NOSIGNIFICATIVO",IF(AND(N8&gt;15,N8&lt;=20),"SIGNIFICATIVOS"))</f>
        <v>SIGNIFICATIVOS</v>
      </c>
      <c r="P8" s="9" t="s">
        <v>233</v>
      </c>
      <c r="Q8" s="9" t="s">
        <v>205</v>
      </c>
      <c r="R8" s="9" t="s">
        <v>253</v>
      </c>
      <c r="S8" s="44" t="s">
        <v>320</v>
      </c>
      <c r="T8" s="14"/>
    </row>
    <row r="9" spans="1:20" ht="158.25" x14ac:dyDescent="0.2">
      <c r="A9" s="63"/>
      <c r="B9" s="64"/>
      <c r="C9" s="66"/>
      <c r="D9" s="10" t="s">
        <v>98</v>
      </c>
      <c r="E9" s="10" t="s">
        <v>101</v>
      </c>
      <c r="F9" s="10" t="s">
        <v>254</v>
      </c>
      <c r="G9" s="10" t="s">
        <v>60</v>
      </c>
      <c r="H9" s="13" t="s">
        <v>63</v>
      </c>
      <c r="I9" s="13">
        <v>-4</v>
      </c>
      <c r="J9" s="13">
        <v>4</v>
      </c>
      <c r="K9" s="13">
        <v>4</v>
      </c>
      <c r="L9" s="13">
        <v>1</v>
      </c>
      <c r="M9" s="13">
        <v>1</v>
      </c>
      <c r="N9" s="13">
        <f t="shared" si="0"/>
        <v>6</v>
      </c>
      <c r="O9" s="13" t="str">
        <f t="shared" si="1"/>
        <v>NOSIGNIFICATIVO</v>
      </c>
      <c r="P9" s="9" t="s">
        <v>250</v>
      </c>
      <c r="Q9" s="9" t="s">
        <v>203</v>
      </c>
      <c r="R9" s="15"/>
      <c r="S9" s="44" t="s">
        <v>319</v>
      </c>
      <c r="T9" s="14"/>
    </row>
    <row r="10" spans="1:20" ht="57" x14ac:dyDescent="0.2">
      <c r="A10" s="63"/>
      <c r="B10" s="64"/>
      <c r="C10" s="66"/>
      <c r="D10" s="10" t="s">
        <v>95</v>
      </c>
      <c r="E10" s="10" t="s">
        <v>41</v>
      </c>
      <c r="F10" s="10" t="s">
        <v>211</v>
      </c>
      <c r="G10" s="10" t="s">
        <v>222</v>
      </c>
      <c r="H10" s="13" t="s">
        <v>63</v>
      </c>
      <c r="I10" s="13">
        <v>4</v>
      </c>
      <c r="J10" s="13">
        <v>3</v>
      </c>
      <c r="K10" s="13">
        <v>4</v>
      </c>
      <c r="L10" s="13">
        <v>2</v>
      </c>
      <c r="M10" s="13">
        <v>1</v>
      </c>
      <c r="N10" s="13">
        <f t="shared" si="0"/>
        <v>14</v>
      </c>
      <c r="O10" s="13" t="str">
        <f t="shared" si="1"/>
        <v>NOSIGNIFICATIVO</v>
      </c>
      <c r="P10" s="9" t="s">
        <v>223</v>
      </c>
      <c r="Q10" s="9" t="s">
        <v>205</v>
      </c>
      <c r="R10" s="15"/>
      <c r="S10" s="44" t="s">
        <v>311</v>
      </c>
      <c r="T10" s="14"/>
    </row>
    <row r="11" spans="1:20" ht="42.75" x14ac:dyDescent="0.2">
      <c r="A11" s="63"/>
      <c r="B11" s="64"/>
      <c r="C11" s="66"/>
      <c r="D11" s="10" t="s">
        <v>98</v>
      </c>
      <c r="E11" s="10" t="s">
        <v>102</v>
      </c>
      <c r="F11" s="10" t="s">
        <v>285</v>
      </c>
      <c r="G11" s="10" t="s">
        <v>103</v>
      </c>
      <c r="H11" s="13" t="s">
        <v>63</v>
      </c>
      <c r="I11" s="13">
        <v>4</v>
      </c>
      <c r="J11" s="13">
        <v>0</v>
      </c>
      <c r="K11" s="13">
        <v>4</v>
      </c>
      <c r="L11" s="13">
        <v>2</v>
      </c>
      <c r="M11" s="13">
        <v>1</v>
      </c>
      <c r="N11" s="13">
        <f t="shared" si="0"/>
        <v>11</v>
      </c>
      <c r="O11" s="13" t="str">
        <f t="shared" si="1"/>
        <v>NOSIGNIFICATIVO</v>
      </c>
      <c r="P11" s="9" t="s">
        <v>234</v>
      </c>
      <c r="Q11" s="9" t="s">
        <v>201</v>
      </c>
      <c r="R11" s="15"/>
      <c r="S11" s="44" t="s">
        <v>321</v>
      </c>
      <c r="T11" s="14"/>
    </row>
    <row r="12" spans="1:20" ht="42.75" customHeight="1" x14ac:dyDescent="0.2">
      <c r="A12" s="76">
        <v>2</v>
      </c>
      <c r="B12" s="73" t="s">
        <v>104</v>
      </c>
      <c r="C12" s="66" t="s">
        <v>105</v>
      </c>
      <c r="D12" s="10" t="s">
        <v>95</v>
      </c>
      <c r="E12" s="10" t="s">
        <v>96</v>
      </c>
      <c r="F12" s="10" t="s">
        <v>106</v>
      </c>
      <c r="G12" s="10" t="s">
        <v>53</v>
      </c>
      <c r="H12" s="13" t="s">
        <v>63</v>
      </c>
      <c r="I12" s="13">
        <v>4</v>
      </c>
      <c r="J12" s="13">
        <v>4</v>
      </c>
      <c r="K12" s="13">
        <v>4</v>
      </c>
      <c r="L12" s="13">
        <v>4</v>
      </c>
      <c r="M12" s="13">
        <v>1</v>
      </c>
      <c r="N12" s="13">
        <f t="shared" si="0"/>
        <v>17</v>
      </c>
      <c r="O12" s="13" t="str">
        <f t="shared" si="1"/>
        <v>SIGNIFICATIVOS</v>
      </c>
      <c r="P12" s="9" t="s">
        <v>221</v>
      </c>
      <c r="Q12" s="9" t="s">
        <v>200</v>
      </c>
      <c r="R12" s="9" t="s">
        <v>344</v>
      </c>
      <c r="S12" s="44" t="s">
        <v>310</v>
      </c>
      <c r="T12" s="14"/>
    </row>
    <row r="13" spans="1:20" ht="128.25" x14ac:dyDescent="0.2">
      <c r="A13" s="77"/>
      <c r="B13" s="74"/>
      <c r="C13" s="66"/>
      <c r="D13" s="10" t="s">
        <v>98</v>
      </c>
      <c r="E13" s="10" t="s">
        <v>99</v>
      </c>
      <c r="F13" s="10" t="s">
        <v>107</v>
      </c>
      <c r="G13" s="10" t="s">
        <v>58</v>
      </c>
      <c r="H13" s="13" t="s">
        <v>63</v>
      </c>
      <c r="I13" s="13">
        <v>4</v>
      </c>
      <c r="J13" s="13">
        <v>4</v>
      </c>
      <c r="K13" s="13">
        <v>4</v>
      </c>
      <c r="L13" s="13">
        <v>4</v>
      </c>
      <c r="M13" s="13">
        <v>1</v>
      </c>
      <c r="N13" s="13">
        <f t="shared" si="0"/>
        <v>17</v>
      </c>
      <c r="O13" s="13" t="str">
        <f t="shared" si="1"/>
        <v>SIGNIFICATIVOS</v>
      </c>
      <c r="P13" s="9" t="s">
        <v>233</v>
      </c>
      <c r="Q13" s="9" t="s">
        <v>205</v>
      </c>
      <c r="R13" s="9" t="s">
        <v>253</v>
      </c>
      <c r="S13" s="44" t="s">
        <v>320</v>
      </c>
      <c r="T13" s="14"/>
    </row>
    <row r="14" spans="1:20" ht="158.25" x14ac:dyDescent="0.2">
      <c r="A14" s="77"/>
      <c r="B14" s="74"/>
      <c r="C14" s="66"/>
      <c r="D14" s="10" t="s">
        <v>98</v>
      </c>
      <c r="E14" s="10" t="s">
        <v>101</v>
      </c>
      <c r="F14" s="10" t="s">
        <v>254</v>
      </c>
      <c r="G14" s="10" t="s">
        <v>60</v>
      </c>
      <c r="H14" s="13" t="s">
        <v>63</v>
      </c>
      <c r="I14" s="13">
        <v>-4</v>
      </c>
      <c r="J14" s="13">
        <v>4</v>
      </c>
      <c r="K14" s="13">
        <v>4</v>
      </c>
      <c r="L14" s="13">
        <v>1</v>
      </c>
      <c r="M14" s="13">
        <v>1</v>
      </c>
      <c r="N14" s="13">
        <f t="shared" si="0"/>
        <v>6</v>
      </c>
      <c r="O14" s="13" t="str">
        <f t="shared" si="1"/>
        <v>NOSIGNIFICATIVO</v>
      </c>
      <c r="P14" s="9" t="s">
        <v>271</v>
      </c>
      <c r="Q14" s="9" t="s">
        <v>203</v>
      </c>
      <c r="R14" s="15"/>
      <c r="S14" s="44" t="s">
        <v>319</v>
      </c>
      <c r="T14" s="14"/>
    </row>
    <row r="15" spans="1:20" ht="57" x14ac:dyDescent="0.2">
      <c r="A15" s="77"/>
      <c r="B15" s="74"/>
      <c r="C15" s="28" t="s">
        <v>94</v>
      </c>
      <c r="D15" s="10" t="s">
        <v>95</v>
      </c>
      <c r="E15" s="10" t="s">
        <v>41</v>
      </c>
      <c r="F15" s="10" t="s">
        <v>211</v>
      </c>
      <c r="G15" s="10" t="s">
        <v>222</v>
      </c>
      <c r="H15" s="13" t="s">
        <v>63</v>
      </c>
      <c r="I15" s="13">
        <v>4</v>
      </c>
      <c r="J15" s="13">
        <v>4</v>
      </c>
      <c r="K15" s="13">
        <v>4</v>
      </c>
      <c r="L15" s="13">
        <v>1</v>
      </c>
      <c r="M15" s="13">
        <v>1</v>
      </c>
      <c r="N15" s="13">
        <f t="shared" si="0"/>
        <v>14</v>
      </c>
      <c r="O15" s="13" t="str">
        <f t="shared" si="1"/>
        <v>NOSIGNIFICATIVO</v>
      </c>
      <c r="P15" s="9" t="s">
        <v>223</v>
      </c>
      <c r="Q15" s="9" t="s">
        <v>205</v>
      </c>
      <c r="R15" s="39"/>
      <c r="S15" s="44" t="s">
        <v>311</v>
      </c>
      <c r="T15" s="14"/>
    </row>
    <row r="16" spans="1:20" ht="54.75" customHeight="1" x14ac:dyDescent="0.2">
      <c r="A16" s="77"/>
      <c r="B16" s="74"/>
      <c r="C16" s="28" t="s">
        <v>94</v>
      </c>
      <c r="D16" s="10" t="s">
        <v>98</v>
      </c>
      <c r="E16" s="10" t="s">
        <v>102</v>
      </c>
      <c r="F16" s="10" t="s">
        <v>286</v>
      </c>
      <c r="G16" s="10" t="s">
        <v>103</v>
      </c>
      <c r="H16" s="13" t="s">
        <v>63</v>
      </c>
      <c r="I16" s="13">
        <v>4</v>
      </c>
      <c r="J16" s="13">
        <v>0</v>
      </c>
      <c r="K16" s="13">
        <v>4</v>
      </c>
      <c r="L16" s="13">
        <v>2</v>
      </c>
      <c r="M16" s="13">
        <v>1</v>
      </c>
      <c r="N16" s="13">
        <f t="shared" si="0"/>
        <v>11</v>
      </c>
      <c r="O16" s="13" t="str">
        <f t="shared" si="1"/>
        <v>NOSIGNIFICATIVO</v>
      </c>
      <c r="P16" s="9" t="s">
        <v>234</v>
      </c>
      <c r="Q16" s="9" t="s">
        <v>201</v>
      </c>
      <c r="R16" s="15"/>
      <c r="S16" s="44" t="s">
        <v>321</v>
      </c>
      <c r="T16" s="14"/>
    </row>
    <row r="17" spans="1:19" s="14" customFormat="1" ht="118.5" customHeight="1" x14ac:dyDescent="0.2">
      <c r="A17" s="77"/>
      <c r="B17" s="74"/>
      <c r="C17" s="28" t="s">
        <v>94</v>
      </c>
      <c r="D17" s="10" t="s">
        <v>98</v>
      </c>
      <c r="E17" s="10" t="s">
        <v>210</v>
      </c>
      <c r="F17" s="10" t="s">
        <v>216</v>
      </c>
      <c r="G17" s="10" t="s">
        <v>108</v>
      </c>
      <c r="H17" s="13" t="s">
        <v>10</v>
      </c>
      <c r="I17" s="13">
        <v>4</v>
      </c>
      <c r="J17" s="13">
        <v>3</v>
      </c>
      <c r="K17" s="13">
        <v>4</v>
      </c>
      <c r="L17" s="13">
        <v>2</v>
      </c>
      <c r="M17" s="13">
        <v>1</v>
      </c>
      <c r="N17" s="13">
        <f t="shared" si="0"/>
        <v>14</v>
      </c>
      <c r="O17" s="13" t="str">
        <f t="shared" si="1"/>
        <v>NOSIGNIFICATIVO</v>
      </c>
      <c r="P17" s="9" t="s">
        <v>288</v>
      </c>
      <c r="Q17" s="9" t="s">
        <v>204</v>
      </c>
      <c r="R17" s="15"/>
      <c r="S17" s="45">
        <v>58</v>
      </c>
    </row>
    <row r="18" spans="1:19" s="14" customFormat="1" ht="118.5" customHeight="1" x14ac:dyDescent="0.2">
      <c r="A18" s="78"/>
      <c r="B18" s="75"/>
      <c r="C18" s="28" t="s">
        <v>278</v>
      </c>
      <c r="D18" s="10" t="s">
        <v>98</v>
      </c>
      <c r="E18" s="10" t="s">
        <v>102</v>
      </c>
      <c r="F18" s="10" t="s">
        <v>277</v>
      </c>
      <c r="G18" s="10" t="s">
        <v>103</v>
      </c>
      <c r="H18" s="13" t="s">
        <v>64</v>
      </c>
      <c r="I18" s="13">
        <v>4</v>
      </c>
      <c r="J18" s="13">
        <v>0</v>
      </c>
      <c r="K18" s="13">
        <v>4</v>
      </c>
      <c r="L18" s="13">
        <v>2</v>
      </c>
      <c r="M18" s="13">
        <v>1</v>
      </c>
      <c r="N18" s="13">
        <f t="shared" ref="N18" si="2">+I18+J18+K18+L18+M18</f>
        <v>11</v>
      </c>
      <c r="O18" s="13" t="str">
        <f t="shared" ref="O18" si="3">IF(N18&lt;=14,"NOSIGNIFICATIVO",IF(AND(N18&gt;15,N18&lt;=20),"SIGNIFICATIVOS"))</f>
        <v>NOSIGNIFICATIVO</v>
      </c>
      <c r="P18" s="9" t="s">
        <v>251</v>
      </c>
      <c r="Q18" s="9" t="s">
        <v>199</v>
      </c>
      <c r="R18" s="15"/>
      <c r="S18" s="44" t="s">
        <v>322</v>
      </c>
    </row>
    <row r="19" spans="1:19" s="14" customFormat="1" ht="54" customHeight="1" x14ac:dyDescent="0.2">
      <c r="A19" s="63">
        <v>3</v>
      </c>
      <c r="B19" s="64" t="s">
        <v>109</v>
      </c>
      <c r="C19" s="66" t="s">
        <v>110</v>
      </c>
      <c r="D19" s="10" t="s">
        <v>95</v>
      </c>
      <c r="E19" s="10" t="s">
        <v>96</v>
      </c>
      <c r="F19" s="10" t="s">
        <v>111</v>
      </c>
      <c r="G19" s="10" t="s">
        <v>53</v>
      </c>
      <c r="H19" s="13" t="s">
        <v>63</v>
      </c>
      <c r="I19" s="13">
        <v>4</v>
      </c>
      <c r="J19" s="13">
        <v>4</v>
      </c>
      <c r="K19" s="13">
        <v>4</v>
      </c>
      <c r="L19" s="13">
        <v>1</v>
      </c>
      <c r="M19" s="13">
        <v>1</v>
      </c>
      <c r="N19" s="13">
        <f t="shared" si="0"/>
        <v>14</v>
      </c>
      <c r="O19" s="13" t="str">
        <f t="shared" si="1"/>
        <v>NOSIGNIFICATIVO</v>
      </c>
      <c r="P19" s="9" t="s">
        <v>221</v>
      </c>
      <c r="Q19" s="9" t="s">
        <v>200</v>
      </c>
      <c r="R19" s="15"/>
      <c r="S19" s="44" t="s">
        <v>310</v>
      </c>
    </row>
    <row r="20" spans="1:19" s="14" customFormat="1" ht="175.5" customHeight="1" x14ac:dyDescent="0.2">
      <c r="A20" s="63"/>
      <c r="B20" s="64"/>
      <c r="C20" s="66"/>
      <c r="D20" s="10" t="s">
        <v>98</v>
      </c>
      <c r="E20" s="10" t="s">
        <v>99</v>
      </c>
      <c r="F20" s="10" t="s">
        <v>112</v>
      </c>
      <c r="G20" s="10" t="s">
        <v>58</v>
      </c>
      <c r="H20" s="13" t="s">
        <v>63</v>
      </c>
      <c r="I20" s="13">
        <v>4</v>
      </c>
      <c r="J20" s="13">
        <v>2</v>
      </c>
      <c r="K20" s="13">
        <v>4</v>
      </c>
      <c r="L20" s="13">
        <v>2</v>
      </c>
      <c r="M20" s="13">
        <v>1</v>
      </c>
      <c r="N20" s="13">
        <f t="shared" si="0"/>
        <v>13</v>
      </c>
      <c r="O20" s="13" t="str">
        <f t="shared" si="1"/>
        <v>NOSIGNIFICATIVO</v>
      </c>
      <c r="P20" s="9" t="s">
        <v>233</v>
      </c>
      <c r="Q20" s="9" t="s">
        <v>205</v>
      </c>
      <c r="R20" s="15"/>
      <c r="S20" s="44" t="s">
        <v>320</v>
      </c>
    </row>
    <row r="21" spans="1:19" s="14" customFormat="1" ht="42.75" x14ac:dyDescent="0.2">
      <c r="A21" s="63"/>
      <c r="B21" s="64"/>
      <c r="C21" s="66"/>
      <c r="D21" s="10" t="s">
        <v>98</v>
      </c>
      <c r="E21" s="10" t="s">
        <v>42</v>
      </c>
      <c r="F21" s="10" t="s">
        <v>66</v>
      </c>
      <c r="G21" s="10" t="s">
        <v>113</v>
      </c>
      <c r="H21" s="13" t="s">
        <v>63</v>
      </c>
      <c r="I21" s="13">
        <v>-4</v>
      </c>
      <c r="J21" s="13">
        <v>4</v>
      </c>
      <c r="K21" s="13">
        <v>4</v>
      </c>
      <c r="L21" s="13">
        <v>4</v>
      </c>
      <c r="M21" s="13">
        <v>1</v>
      </c>
      <c r="N21" s="13">
        <f t="shared" si="0"/>
        <v>9</v>
      </c>
      <c r="O21" s="13" t="str">
        <f t="shared" si="1"/>
        <v>NOSIGNIFICATIVO</v>
      </c>
      <c r="P21" s="11" t="s">
        <v>225</v>
      </c>
      <c r="Q21" s="39" t="s">
        <v>226</v>
      </c>
      <c r="R21" s="15"/>
      <c r="S21" s="45" t="s">
        <v>312</v>
      </c>
    </row>
    <row r="22" spans="1:19" s="14" customFormat="1" ht="42.75" x14ac:dyDescent="0.2">
      <c r="A22" s="63">
        <v>4</v>
      </c>
      <c r="B22" s="64" t="s">
        <v>24</v>
      </c>
      <c r="C22" s="66" t="s">
        <v>105</v>
      </c>
      <c r="D22" s="10" t="s">
        <v>95</v>
      </c>
      <c r="E22" s="10" t="s">
        <v>96</v>
      </c>
      <c r="F22" s="10" t="s">
        <v>114</v>
      </c>
      <c r="G22" s="10" t="s">
        <v>53</v>
      </c>
      <c r="H22" s="13" t="s">
        <v>63</v>
      </c>
      <c r="I22" s="13">
        <v>4</v>
      </c>
      <c r="J22" s="13">
        <v>3</v>
      </c>
      <c r="K22" s="13">
        <v>4</v>
      </c>
      <c r="L22" s="13">
        <v>2</v>
      </c>
      <c r="M22" s="13">
        <v>1</v>
      </c>
      <c r="N22" s="13">
        <f t="shared" si="0"/>
        <v>14</v>
      </c>
      <c r="O22" s="13" t="str">
        <f>IF(N22&lt;=14,"NOSIGNIFICATIVO",IF(AND(N22&gt;14,N22&lt;=20),"SIGNIFICATIVOS"))</f>
        <v>NOSIGNIFICATIVO</v>
      </c>
      <c r="P22" s="9" t="s">
        <v>221</v>
      </c>
      <c r="Q22" s="9" t="s">
        <v>200</v>
      </c>
      <c r="R22" s="15"/>
      <c r="S22" s="44" t="s">
        <v>310</v>
      </c>
    </row>
    <row r="23" spans="1:19" s="14" customFormat="1" ht="158.25" x14ac:dyDescent="0.2">
      <c r="A23" s="63"/>
      <c r="B23" s="64"/>
      <c r="C23" s="66"/>
      <c r="D23" s="10" t="s">
        <v>98</v>
      </c>
      <c r="E23" s="10" t="s">
        <v>101</v>
      </c>
      <c r="F23" s="10" t="s">
        <v>115</v>
      </c>
      <c r="G23" s="10" t="s">
        <v>60</v>
      </c>
      <c r="H23" s="13" t="s">
        <v>63</v>
      </c>
      <c r="I23" s="13">
        <v>-4</v>
      </c>
      <c r="J23" s="13">
        <v>4</v>
      </c>
      <c r="K23" s="13">
        <v>4</v>
      </c>
      <c r="L23" s="13">
        <v>1</v>
      </c>
      <c r="M23" s="13">
        <v>1</v>
      </c>
      <c r="N23" s="13">
        <f t="shared" si="0"/>
        <v>6</v>
      </c>
      <c r="O23" s="13" t="str">
        <f t="shared" si="1"/>
        <v>NOSIGNIFICATIVO</v>
      </c>
      <c r="P23" s="9" t="s">
        <v>272</v>
      </c>
      <c r="Q23" s="9" t="s">
        <v>203</v>
      </c>
      <c r="R23" s="15"/>
      <c r="S23" s="44" t="s">
        <v>319</v>
      </c>
    </row>
    <row r="24" spans="1:19" s="14" customFormat="1" ht="123.75" customHeight="1" x14ac:dyDescent="0.2">
      <c r="A24" s="63"/>
      <c r="B24" s="64"/>
      <c r="C24" s="66"/>
      <c r="D24" s="10" t="s">
        <v>95</v>
      </c>
      <c r="E24" s="10" t="s">
        <v>41</v>
      </c>
      <c r="F24" s="10" t="s">
        <v>211</v>
      </c>
      <c r="G24" s="10" t="s">
        <v>222</v>
      </c>
      <c r="H24" s="13" t="s">
        <v>63</v>
      </c>
      <c r="I24" s="13">
        <v>4</v>
      </c>
      <c r="J24" s="13">
        <v>4</v>
      </c>
      <c r="K24" s="13">
        <v>4</v>
      </c>
      <c r="L24" s="13">
        <v>1</v>
      </c>
      <c r="M24" s="13">
        <v>1</v>
      </c>
      <c r="N24" s="13">
        <f t="shared" si="0"/>
        <v>14</v>
      </c>
      <c r="O24" s="13" t="str">
        <f t="shared" si="1"/>
        <v>NOSIGNIFICATIVO</v>
      </c>
      <c r="P24" s="9" t="s">
        <v>282</v>
      </c>
      <c r="Q24" s="9" t="s">
        <v>205</v>
      </c>
      <c r="R24" s="39"/>
      <c r="S24" s="44" t="s">
        <v>311</v>
      </c>
    </row>
    <row r="25" spans="1:19" s="14" customFormat="1" ht="103.5" customHeight="1" x14ac:dyDescent="0.2">
      <c r="A25" s="63"/>
      <c r="B25" s="64"/>
      <c r="C25" s="66"/>
      <c r="D25" s="10" t="s">
        <v>98</v>
      </c>
      <c r="E25" s="10" t="s">
        <v>102</v>
      </c>
      <c r="F25" s="10" t="s">
        <v>116</v>
      </c>
      <c r="G25" s="10" t="s">
        <v>103</v>
      </c>
      <c r="H25" s="13" t="s">
        <v>63</v>
      </c>
      <c r="I25" s="13">
        <v>4</v>
      </c>
      <c r="J25" s="13">
        <v>2</v>
      </c>
      <c r="K25" s="13">
        <v>4</v>
      </c>
      <c r="L25" s="13">
        <v>2</v>
      </c>
      <c r="M25" s="13">
        <v>1</v>
      </c>
      <c r="N25" s="13">
        <f t="shared" si="0"/>
        <v>13</v>
      </c>
      <c r="O25" s="13" t="str">
        <f t="shared" si="1"/>
        <v>NOSIGNIFICATIVO</v>
      </c>
      <c r="P25" s="9" t="s">
        <v>251</v>
      </c>
      <c r="Q25" s="9" t="s">
        <v>199</v>
      </c>
      <c r="R25" s="15"/>
      <c r="S25" s="44" t="s">
        <v>323</v>
      </c>
    </row>
    <row r="26" spans="1:19" s="14" customFormat="1" ht="76.5" customHeight="1" x14ac:dyDescent="0.2">
      <c r="A26" s="63"/>
      <c r="B26" s="64"/>
      <c r="C26" s="66"/>
      <c r="D26" s="10" t="s">
        <v>98</v>
      </c>
      <c r="E26" s="10" t="s">
        <v>102</v>
      </c>
      <c r="F26" s="10" t="s">
        <v>117</v>
      </c>
      <c r="G26" s="10" t="s">
        <v>55</v>
      </c>
      <c r="H26" s="13" t="s">
        <v>64</v>
      </c>
      <c r="I26" s="13">
        <v>4</v>
      </c>
      <c r="J26" s="13">
        <v>0</v>
      </c>
      <c r="K26" s="13">
        <v>4</v>
      </c>
      <c r="L26" s="13">
        <v>2</v>
      </c>
      <c r="M26" s="13">
        <v>1</v>
      </c>
      <c r="N26" s="13">
        <f t="shared" si="0"/>
        <v>11</v>
      </c>
      <c r="O26" s="13" t="str">
        <f t="shared" si="1"/>
        <v>NOSIGNIFICATIVO</v>
      </c>
      <c r="P26" s="9" t="s">
        <v>235</v>
      </c>
      <c r="Q26" s="9" t="s">
        <v>266</v>
      </c>
      <c r="R26" s="15"/>
      <c r="S26" s="44" t="s">
        <v>324</v>
      </c>
    </row>
    <row r="27" spans="1:19" s="14" customFormat="1" ht="42.75" x14ac:dyDescent="0.2">
      <c r="A27" s="63">
        <v>5</v>
      </c>
      <c r="B27" s="64" t="s">
        <v>118</v>
      </c>
      <c r="C27" s="66" t="s">
        <v>189</v>
      </c>
      <c r="D27" s="10" t="s">
        <v>95</v>
      </c>
      <c r="E27" s="10" t="s">
        <v>96</v>
      </c>
      <c r="F27" s="10" t="s">
        <v>106</v>
      </c>
      <c r="G27" s="10" t="s">
        <v>53</v>
      </c>
      <c r="H27" s="13" t="s">
        <v>63</v>
      </c>
      <c r="I27" s="13">
        <v>4</v>
      </c>
      <c r="J27" s="13">
        <v>4</v>
      </c>
      <c r="K27" s="13">
        <v>4</v>
      </c>
      <c r="L27" s="13">
        <v>1</v>
      </c>
      <c r="M27" s="13">
        <v>1</v>
      </c>
      <c r="N27" s="13">
        <f t="shared" si="0"/>
        <v>14</v>
      </c>
      <c r="O27" s="13" t="str">
        <f t="shared" si="1"/>
        <v>NOSIGNIFICATIVO</v>
      </c>
      <c r="P27" s="9" t="s">
        <v>221</v>
      </c>
      <c r="Q27" s="9" t="s">
        <v>200</v>
      </c>
      <c r="R27" s="9"/>
      <c r="S27" s="44" t="s">
        <v>310</v>
      </c>
    </row>
    <row r="28" spans="1:19" s="14" customFormat="1" ht="147" customHeight="1" x14ac:dyDescent="0.2">
      <c r="A28" s="63"/>
      <c r="B28" s="64"/>
      <c r="C28" s="66"/>
      <c r="D28" s="10" t="s">
        <v>98</v>
      </c>
      <c r="E28" s="10" t="s">
        <v>99</v>
      </c>
      <c r="F28" s="10" t="s">
        <v>119</v>
      </c>
      <c r="G28" s="10" t="s">
        <v>58</v>
      </c>
      <c r="H28" s="13" t="s">
        <v>63</v>
      </c>
      <c r="I28" s="13">
        <v>4</v>
      </c>
      <c r="J28" s="13">
        <v>2</v>
      </c>
      <c r="K28" s="13">
        <v>4</v>
      </c>
      <c r="L28" s="13">
        <v>2</v>
      </c>
      <c r="M28" s="13">
        <v>1</v>
      </c>
      <c r="N28" s="13">
        <f t="shared" si="0"/>
        <v>13</v>
      </c>
      <c r="O28" s="13" t="str">
        <f t="shared" si="1"/>
        <v>NOSIGNIFICATIVO</v>
      </c>
      <c r="P28" s="9" t="s">
        <v>233</v>
      </c>
      <c r="Q28" s="9" t="s">
        <v>205</v>
      </c>
      <c r="R28" s="15"/>
      <c r="S28" s="44" t="s">
        <v>320</v>
      </c>
    </row>
    <row r="29" spans="1:19" s="14" customFormat="1" ht="184.5" customHeight="1" x14ac:dyDescent="0.2">
      <c r="A29" s="63"/>
      <c r="B29" s="64"/>
      <c r="C29" s="66"/>
      <c r="D29" s="10" t="s">
        <v>98</v>
      </c>
      <c r="E29" s="10" t="s">
        <v>101</v>
      </c>
      <c r="F29" s="10" t="s">
        <v>120</v>
      </c>
      <c r="G29" s="10" t="s">
        <v>60</v>
      </c>
      <c r="H29" s="13" t="s">
        <v>63</v>
      </c>
      <c r="I29" s="13">
        <v>-4</v>
      </c>
      <c r="J29" s="13">
        <v>4</v>
      </c>
      <c r="K29" s="13">
        <v>4</v>
      </c>
      <c r="L29" s="13">
        <v>1</v>
      </c>
      <c r="M29" s="13">
        <v>1</v>
      </c>
      <c r="N29" s="13">
        <f t="shared" si="0"/>
        <v>6</v>
      </c>
      <c r="O29" s="13" t="str">
        <f t="shared" si="1"/>
        <v>NOSIGNIFICATIVO</v>
      </c>
      <c r="P29" s="9" t="s">
        <v>250</v>
      </c>
      <c r="Q29" s="9" t="s">
        <v>203</v>
      </c>
      <c r="R29" s="15"/>
      <c r="S29" s="44" t="s">
        <v>319</v>
      </c>
    </row>
    <row r="30" spans="1:19" s="14" customFormat="1" ht="217.5" customHeight="1" x14ac:dyDescent="0.2">
      <c r="A30" s="63"/>
      <c r="B30" s="64"/>
      <c r="C30" s="66"/>
      <c r="D30" s="10" t="s">
        <v>98</v>
      </c>
      <c r="E30" s="10" t="s">
        <v>101</v>
      </c>
      <c r="F30" s="10" t="s">
        <v>121</v>
      </c>
      <c r="G30" s="10" t="s">
        <v>60</v>
      </c>
      <c r="H30" s="13" t="s">
        <v>63</v>
      </c>
      <c r="I30" s="13">
        <v>-4</v>
      </c>
      <c r="J30" s="13">
        <v>4</v>
      </c>
      <c r="K30" s="13">
        <v>4</v>
      </c>
      <c r="L30" s="13">
        <v>1</v>
      </c>
      <c r="M30" s="13">
        <v>1</v>
      </c>
      <c r="N30" s="13">
        <f t="shared" si="0"/>
        <v>6</v>
      </c>
      <c r="O30" s="13" t="str">
        <f t="shared" si="1"/>
        <v>NOSIGNIFICATIVO</v>
      </c>
      <c r="P30" s="9" t="s">
        <v>250</v>
      </c>
      <c r="Q30" s="9" t="s">
        <v>203</v>
      </c>
      <c r="R30" s="15"/>
      <c r="S30" s="44" t="s">
        <v>319</v>
      </c>
    </row>
    <row r="31" spans="1:19" s="14" customFormat="1" ht="48" customHeight="1" x14ac:dyDescent="0.2">
      <c r="A31" s="63"/>
      <c r="B31" s="64"/>
      <c r="C31" s="66"/>
      <c r="D31" s="10" t="s">
        <v>98</v>
      </c>
      <c r="E31" s="10" t="s">
        <v>102</v>
      </c>
      <c r="F31" s="10" t="s">
        <v>283</v>
      </c>
      <c r="G31" s="10" t="s">
        <v>103</v>
      </c>
      <c r="H31" s="13" t="s">
        <v>10</v>
      </c>
      <c r="I31" s="13">
        <v>4</v>
      </c>
      <c r="J31" s="13">
        <v>0</v>
      </c>
      <c r="K31" s="13">
        <v>4</v>
      </c>
      <c r="L31" s="13">
        <v>2</v>
      </c>
      <c r="M31" s="13">
        <v>1</v>
      </c>
      <c r="N31" s="13">
        <f t="shared" si="0"/>
        <v>11</v>
      </c>
      <c r="O31" s="13" t="str">
        <f t="shared" si="1"/>
        <v>NOSIGNIFICATIVO</v>
      </c>
      <c r="P31" s="9" t="s">
        <v>234</v>
      </c>
      <c r="Q31" s="9" t="s">
        <v>201</v>
      </c>
      <c r="R31" s="15"/>
      <c r="S31" s="44" t="s">
        <v>325</v>
      </c>
    </row>
    <row r="32" spans="1:19" s="14" customFormat="1" ht="28.5" x14ac:dyDescent="0.2">
      <c r="A32" s="63">
        <v>6</v>
      </c>
      <c r="B32" s="64" t="s">
        <v>26</v>
      </c>
      <c r="C32" s="66" t="s">
        <v>188</v>
      </c>
      <c r="D32" s="10" t="s">
        <v>95</v>
      </c>
      <c r="E32" s="10" t="s">
        <v>96</v>
      </c>
      <c r="F32" s="10" t="s">
        <v>122</v>
      </c>
      <c r="G32" s="10" t="s">
        <v>53</v>
      </c>
      <c r="H32" s="13" t="s">
        <v>63</v>
      </c>
      <c r="I32" s="13">
        <v>4</v>
      </c>
      <c r="J32" s="13">
        <v>0</v>
      </c>
      <c r="K32" s="13">
        <v>4</v>
      </c>
      <c r="L32" s="13">
        <v>1</v>
      </c>
      <c r="M32" s="13">
        <v>1</v>
      </c>
      <c r="N32" s="13">
        <f t="shared" si="0"/>
        <v>10</v>
      </c>
      <c r="O32" s="13" t="str">
        <f t="shared" si="1"/>
        <v>NOSIGNIFICATIVO</v>
      </c>
      <c r="P32" s="9" t="s">
        <v>221</v>
      </c>
      <c r="Q32" s="9" t="s">
        <v>200</v>
      </c>
      <c r="R32" s="15"/>
      <c r="S32" s="44" t="s">
        <v>310</v>
      </c>
    </row>
    <row r="33" spans="1:20" ht="42.75" x14ac:dyDescent="0.2">
      <c r="A33" s="63"/>
      <c r="B33" s="64"/>
      <c r="C33" s="66"/>
      <c r="D33" s="10" t="s">
        <v>98</v>
      </c>
      <c r="E33" s="10" t="s">
        <v>99</v>
      </c>
      <c r="F33" s="10" t="s">
        <v>123</v>
      </c>
      <c r="G33" s="10" t="s">
        <v>58</v>
      </c>
      <c r="H33" s="13" t="s">
        <v>63</v>
      </c>
      <c r="I33" s="13">
        <v>4</v>
      </c>
      <c r="J33" s="13">
        <v>0</v>
      </c>
      <c r="K33" s="13">
        <v>4</v>
      </c>
      <c r="L33" s="13">
        <v>1</v>
      </c>
      <c r="M33" s="13">
        <v>1</v>
      </c>
      <c r="N33" s="13">
        <f t="shared" si="0"/>
        <v>10</v>
      </c>
      <c r="O33" s="13" t="str">
        <f t="shared" si="1"/>
        <v>NOSIGNIFICATIVO</v>
      </c>
      <c r="P33" s="9" t="s">
        <v>233</v>
      </c>
      <c r="Q33" s="9" t="s">
        <v>205</v>
      </c>
      <c r="R33" s="15"/>
      <c r="S33" s="44" t="s">
        <v>320</v>
      </c>
      <c r="T33" s="14"/>
    </row>
    <row r="34" spans="1:20" ht="158.25" x14ac:dyDescent="0.2">
      <c r="A34" s="63"/>
      <c r="B34" s="64"/>
      <c r="C34" s="66"/>
      <c r="D34" s="10" t="s">
        <v>98</v>
      </c>
      <c r="E34" s="10" t="s">
        <v>101</v>
      </c>
      <c r="F34" s="10" t="s">
        <v>202</v>
      </c>
      <c r="G34" s="10" t="s">
        <v>60</v>
      </c>
      <c r="H34" s="13" t="s">
        <v>63</v>
      </c>
      <c r="I34" s="13">
        <v>-4</v>
      </c>
      <c r="J34" s="13">
        <v>2</v>
      </c>
      <c r="K34" s="13">
        <v>4</v>
      </c>
      <c r="L34" s="13">
        <v>1</v>
      </c>
      <c r="M34" s="13">
        <v>1</v>
      </c>
      <c r="N34" s="13">
        <f t="shared" si="0"/>
        <v>4</v>
      </c>
      <c r="O34" s="13" t="str">
        <f t="shared" si="1"/>
        <v>NOSIGNIFICATIVO</v>
      </c>
      <c r="P34" s="9" t="s">
        <v>250</v>
      </c>
      <c r="Q34" s="9" t="s">
        <v>203</v>
      </c>
      <c r="R34" s="15"/>
      <c r="S34" s="44" t="s">
        <v>319</v>
      </c>
      <c r="T34" s="14"/>
    </row>
    <row r="35" spans="1:20" ht="57" x14ac:dyDescent="0.2">
      <c r="A35" s="63"/>
      <c r="B35" s="64"/>
      <c r="C35" s="66"/>
      <c r="D35" s="10" t="s">
        <v>95</v>
      </c>
      <c r="E35" s="10" t="s">
        <v>41</v>
      </c>
      <c r="F35" s="10" t="s">
        <v>211</v>
      </c>
      <c r="G35" s="10" t="s">
        <v>222</v>
      </c>
      <c r="H35" s="13" t="s">
        <v>63</v>
      </c>
      <c r="I35" s="13">
        <v>4</v>
      </c>
      <c r="J35" s="13">
        <v>0</v>
      </c>
      <c r="K35" s="13">
        <v>4</v>
      </c>
      <c r="L35" s="13">
        <v>1</v>
      </c>
      <c r="M35" s="13">
        <v>1</v>
      </c>
      <c r="N35" s="13">
        <f t="shared" si="0"/>
        <v>10</v>
      </c>
      <c r="O35" s="13" t="str">
        <f t="shared" si="1"/>
        <v>NOSIGNIFICATIVO</v>
      </c>
      <c r="P35" s="9" t="s">
        <v>223</v>
      </c>
      <c r="Q35" s="9" t="s">
        <v>205</v>
      </c>
      <c r="R35" s="15"/>
      <c r="S35" s="44" t="s">
        <v>311</v>
      </c>
      <c r="T35" s="14"/>
    </row>
    <row r="36" spans="1:20" ht="42.75" x14ac:dyDescent="0.2">
      <c r="A36" s="63"/>
      <c r="B36" s="64"/>
      <c r="C36" s="66"/>
      <c r="D36" s="10" t="s">
        <v>98</v>
      </c>
      <c r="E36" s="10" t="s">
        <v>102</v>
      </c>
      <c r="F36" s="10" t="s">
        <v>124</v>
      </c>
      <c r="G36" s="10" t="s">
        <v>108</v>
      </c>
      <c r="H36" s="13" t="s">
        <v>63</v>
      </c>
      <c r="I36" s="13">
        <v>4</v>
      </c>
      <c r="J36" s="13">
        <v>0</v>
      </c>
      <c r="K36" s="13">
        <v>4</v>
      </c>
      <c r="L36" s="13">
        <v>2</v>
      </c>
      <c r="M36" s="13">
        <v>1</v>
      </c>
      <c r="N36" s="13">
        <f t="shared" si="0"/>
        <v>11</v>
      </c>
      <c r="O36" s="13" t="str">
        <f t="shared" si="1"/>
        <v>NOSIGNIFICATIVO</v>
      </c>
      <c r="P36" s="9" t="s">
        <v>234</v>
      </c>
      <c r="Q36" s="9" t="s">
        <v>201</v>
      </c>
      <c r="R36" s="15"/>
      <c r="S36" s="44" t="s">
        <v>276</v>
      </c>
      <c r="T36" s="14"/>
    </row>
    <row r="37" spans="1:20" ht="71.25" x14ac:dyDescent="0.2">
      <c r="A37" s="63">
        <v>7</v>
      </c>
      <c r="B37" s="64" t="s">
        <v>27</v>
      </c>
      <c r="C37" s="66" t="s">
        <v>125</v>
      </c>
      <c r="D37" s="10" t="s">
        <v>95</v>
      </c>
      <c r="E37" s="10" t="s">
        <v>96</v>
      </c>
      <c r="F37" s="10" t="s">
        <v>126</v>
      </c>
      <c r="G37" s="10" t="s">
        <v>53</v>
      </c>
      <c r="H37" s="13" t="s">
        <v>63</v>
      </c>
      <c r="I37" s="13">
        <v>4</v>
      </c>
      <c r="J37" s="13">
        <v>4</v>
      </c>
      <c r="K37" s="13">
        <v>4</v>
      </c>
      <c r="L37" s="13">
        <v>4</v>
      </c>
      <c r="M37" s="13">
        <v>1</v>
      </c>
      <c r="N37" s="13">
        <f t="shared" si="0"/>
        <v>17</v>
      </c>
      <c r="O37" s="13" t="str">
        <f>IF(N37&lt;=14,"NOSIGNIFICATIVO",IF(AND(N37&gt;14,N37&lt;=20),"SIGNIFICATIVOS"))</f>
        <v>SIGNIFICATIVOS</v>
      </c>
      <c r="P37" s="9" t="s">
        <v>221</v>
      </c>
      <c r="Q37" s="9" t="s">
        <v>200</v>
      </c>
      <c r="R37" s="9" t="s">
        <v>344</v>
      </c>
      <c r="S37" s="44" t="s">
        <v>310</v>
      </c>
      <c r="T37" s="14"/>
    </row>
    <row r="38" spans="1:20" ht="28.5" x14ac:dyDescent="0.2">
      <c r="A38" s="63"/>
      <c r="B38" s="64"/>
      <c r="C38" s="66"/>
      <c r="D38" s="10" t="s">
        <v>95</v>
      </c>
      <c r="E38" s="10" t="s">
        <v>38</v>
      </c>
      <c r="F38" s="10" t="s">
        <v>67</v>
      </c>
      <c r="G38" s="10" t="s">
        <v>53</v>
      </c>
      <c r="H38" s="13" t="s">
        <v>63</v>
      </c>
      <c r="I38" s="13">
        <v>4</v>
      </c>
      <c r="J38" s="13">
        <v>4</v>
      </c>
      <c r="K38" s="13">
        <v>4</v>
      </c>
      <c r="L38" s="13">
        <v>1</v>
      </c>
      <c r="M38" s="13">
        <v>1</v>
      </c>
      <c r="N38" s="13">
        <f t="shared" si="0"/>
        <v>14</v>
      </c>
      <c r="O38" s="13" t="str">
        <f t="shared" si="1"/>
        <v>NOSIGNIFICATIVO</v>
      </c>
      <c r="P38" s="9" t="s">
        <v>218</v>
      </c>
      <c r="Q38" s="9" t="s">
        <v>195</v>
      </c>
      <c r="R38" s="15"/>
      <c r="S38" s="44" t="s">
        <v>305</v>
      </c>
    </row>
    <row r="39" spans="1:20" ht="28.5" x14ac:dyDescent="0.2">
      <c r="A39" s="63"/>
      <c r="B39" s="64"/>
      <c r="C39" s="66"/>
      <c r="D39" s="10" t="s">
        <v>95</v>
      </c>
      <c r="E39" s="10" t="s">
        <v>38</v>
      </c>
      <c r="F39" s="10" t="s">
        <v>67</v>
      </c>
      <c r="G39" s="10" t="s">
        <v>127</v>
      </c>
      <c r="H39" s="13" t="s">
        <v>63</v>
      </c>
      <c r="I39" s="13">
        <v>4</v>
      </c>
      <c r="J39" s="13">
        <v>4</v>
      </c>
      <c r="K39" s="13">
        <v>4</v>
      </c>
      <c r="L39" s="13">
        <v>1</v>
      </c>
      <c r="M39" s="13">
        <v>1</v>
      </c>
      <c r="N39" s="13">
        <f t="shared" si="0"/>
        <v>14</v>
      </c>
      <c r="O39" s="13" t="str">
        <f t="shared" si="1"/>
        <v>NOSIGNIFICATIVO</v>
      </c>
      <c r="P39" s="9" t="s">
        <v>218</v>
      </c>
      <c r="Q39" s="9" t="s">
        <v>195</v>
      </c>
      <c r="R39" s="15"/>
      <c r="S39" s="44" t="s">
        <v>305</v>
      </c>
    </row>
    <row r="40" spans="1:20" ht="42.75" x14ac:dyDescent="0.2">
      <c r="A40" s="63"/>
      <c r="B40" s="64"/>
      <c r="C40" s="66"/>
      <c r="D40" s="10" t="s">
        <v>98</v>
      </c>
      <c r="E40" s="10" t="s">
        <v>99</v>
      </c>
      <c r="F40" s="10" t="s">
        <v>128</v>
      </c>
      <c r="G40" s="10" t="s">
        <v>58</v>
      </c>
      <c r="H40" s="13" t="s">
        <v>63</v>
      </c>
      <c r="I40" s="13">
        <v>4</v>
      </c>
      <c r="J40" s="13">
        <v>4</v>
      </c>
      <c r="K40" s="13">
        <v>4</v>
      </c>
      <c r="L40" s="13">
        <v>1</v>
      </c>
      <c r="M40" s="13">
        <v>1</v>
      </c>
      <c r="N40" s="13">
        <f t="shared" si="0"/>
        <v>14</v>
      </c>
      <c r="O40" s="13" t="str">
        <f t="shared" si="1"/>
        <v>NOSIGNIFICATIVO</v>
      </c>
      <c r="P40" s="9" t="s">
        <v>233</v>
      </c>
      <c r="Q40" s="9" t="s">
        <v>205</v>
      </c>
      <c r="R40" s="9"/>
      <c r="S40" s="44" t="s">
        <v>320</v>
      </c>
      <c r="T40" s="14"/>
    </row>
    <row r="41" spans="1:20" ht="158.25" x14ac:dyDescent="0.2">
      <c r="A41" s="63"/>
      <c r="B41" s="64"/>
      <c r="C41" s="66"/>
      <c r="D41" s="10" t="s">
        <v>98</v>
      </c>
      <c r="E41" s="10" t="s">
        <v>101</v>
      </c>
      <c r="F41" s="10" t="s">
        <v>255</v>
      </c>
      <c r="G41" s="10" t="s">
        <v>60</v>
      </c>
      <c r="H41" s="13" t="s">
        <v>63</v>
      </c>
      <c r="I41" s="13">
        <v>-4</v>
      </c>
      <c r="J41" s="13">
        <v>4</v>
      </c>
      <c r="K41" s="13">
        <v>4</v>
      </c>
      <c r="L41" s="13">
        <v>1</v>
      </c>
      <c r="M41" s="13">
        <v>1</v>
      </c>
      <c r="N41" s="13">
        <f t="shared" si="0"/>
        <v>6</v>
      </c>
      <c r="O41" s="13" t="str">
        <f t="shared" si="1"/>
        <v>NOSIGNIFICATIVO</v>
      </c>
      <c r="P41" s="9" t="s">
        <v>250</v>
      </c>
      <c r="Q41" s="9" t="s">
        <v>203</v>
      </c>
      <c r="R41" s="15"/>
      <c r="S41" s="44" t="s">
        <v>319</v>
      </c>
      <c r="T41" s="14"/>
    </row>
    <row r="42" spans="1:20" ht="45" x14ac:dyDescent="0.2">
      <c r="A42" s="63">
        <v>8</v>
      </c>
      <c r="B42" s="64" t="s">
        <v>28</v>
      </c>
      <c r="C42" s="28" t="s">
        <v>105</v>
      </c>
      <c r="D42" s="10" t="s">
        <v>95</v>
      </c>
      <c r="E42" s="10" t="s">
        <v>96</v>
      </c>
      <c r="F42" s="10" t="s">
        <v>76</v>
      </c>
      <c r="G42" s="10" t="s">
        <v>53</v>
      </c>
      <c r="H42" s="13" t="s">
        <v>63</v>
      </c>
      <c r="I42" s="13">
        <v>4</v>
      </c>
      <c r="J42" s="13">
        <v>3</v>
      </c>
      <c r="K42" s="13">
        <v>4</v>
      </c>
      <c r="L42" s="13">
        <v>1</v>
      </c>
      <c r="M42" s="13">
        <v>1</v>
      </c>
      <c r="N42" s="13">
        <f t="shared" si="0"/>
        <v>13</v>
      </c>
      <c r="O42" s="13" t="str">
        <f t="shared" si="1"/>
        <v>NOSIGNIFICATIVO</v>
      </c>
      <c r="P42" s="9" t="s">
        <v>221</v>
      </c>
      <c r="Q42" s="9" t="s">
        <v>200</v>
      </c>
      <c r="R42" s="15"/>
      <c r="S42" s="44" t="s">
        <v>310</v>
      </c>
      <c r="T42" s="14"/>
    </row>
    <row r="43" spans="1:20" ht="45" x14ac:dyDescent="0.2">
      <c r="A43" s="63"/>
      <c r="B43" s="64"/>
      <c r="C43" s="28" t="s">
        <v>105</v>
      </c>
      <c r="D43" s="10" t="s">
        <v>95</v>
      </c>
      <c r="E43" s="10" t="s">
        <v>38</v>
      </c>
      <c r="F43" s="10" t="s">
        <v>70</v>
      </c>
      <c r="G43" s="10" t="s">
        <v>53</v>
      </c>
      <c r="H43" s="13" t="s">
        <v>63</v>
      </c>
      <c r="I43" s="13">
        <v>4</v>
      </c>
      <c r="J43" s="13">
        <v>4</v>
      </c>
      <c r="K43" s="13">
        <v>4</v>
      </c>
      <c r="L43" s="13">
        <v>1</v>
      </c>
      <c r="M43" s="13">
        <v>1</v>
      </c>
      <c r="N43" s="13">
        <f t="shared" si="0"/>
        <v>14</v>
      </c>
      <c r="O43" s="13" t="str">
        <f t="shared" si="1"/>
        <v>NOSIGNIFICATIVO</v>
      </c>
      <c r="P43" s="9" t="s">
        <v>218</v>
      </c>
      <c r="Q43" s="9" t="s">
        <v>195</v>
      </c>
      <c r="R43" s="15"/>
      <c r="S43" s="44" t="s">
        <v>305</v>
      </c>
    </row>
    <row r="44" spans="1:20" ht="42.75" x14ac:dyDescent="0.2">
      <c r="A44" s="63"/>
      <c r="B44" s="64"/>
      <c r="C44" s="28" t="s">
        <v>129</v>
      </c>
      <c r="D44" s="10" t="s">
        <v>98</v>
      </c>
      <c r="E44" s="10" t="s">
        <v>50</v>
      </c>
      <c r="F44" s="10" t="s">
        <v>69</v>
      </c>
      <c r="G44" s="10" t="s">
        <v>127</v>
      </c>
      <c r="H44" s="13" t="s">
        <v>63</v>
      </c>
      <c r="I44" s="13">
        <v>4</v>
      </c>
      <c r="J44" s="13">
        <v>4</v>
      </c>
      <c r="K44" s="13">
        <v>4</v>
      </c>
      <c r="L44" s="13">
        <v>1</v>
      </c>
      <c r="M44" s="13">
        <v>1</v>
      </c>
      <c r="N44" s="13">
        <f t="shared" si="0"/>
        <v>14</v>
      </c>
      <c r="O44" s="13" t="str">
        <f t="shared" si="1"/>
        <v>NOSIGNIFICATIVO</v>
      </c>
      <c r="P44" s="9" t="s">
        <v>256</v>
      </c>
      <c r="Q44" s="9" t="s">
        <v>236</v>
      </c>
      <c r="R44" s="15"/>
      <c r="S44" s="45" t="s">
        <v>306</v>
      </c>
    </row>
    <row r="45" spans="1:20" ht="45" x14ac:dyDescent="0.2">
      <c r="A45" s="63"/>
      <c r="B45" s="64"/>
      <c r="C45" s="28" t="s">
        <v>105</v>
      </c>
      <c r="D45" s="10" t="s">
        <v>98</v>
      </c>
      <c r="E45" s="10" t="s">
        <v>130</v>
      </c>
      <c r="F45" s="10" t="s">
        <v>131</v>
      </c>
      <c r="G45" s="10" t="s">
        <v>58</v>
      </c>
      <c r="H45" s="13" t="s">
        <v>63</v>
      </c>
      <c r="I45" s="13">
        <v>4</v>
      </c>
      <c r="J45" s="13">
        <v>4</v>
      </c>
      <c r="K45" s="13">
        <v>4</v>
      </c>
      <c r="L45" s="13">
        <v>1</v>
      </c>
      <c r="M45" s="13">
        <v>1</v>
      </c>
      <c r="N45" s="13">
        <f t="shared" si="0"/>
        <v>14</v>
      </c>
      <c r="O45" s="13" t="str">
        <f t="shared" si="1"/>
        <v>NOSIGNIFICATIVO</v>
      </c>
      <c r="P45" s="9" t="s">
        <v>233</v>
      </c>
      <c r="Q45" s="9" t="s">
        <v>236</v>
      </c>
      <c r="R45" s="9"/>
      <c r="S45" s="44" t="s">
        <v>320</v>
      </c>
      <c r="T45" s="14"/>
    </row>
    <row r="46" spans="1:20" ht="158.25" x14ac:dyDescent="0.2">
      <c r="A46" s="63"/>
      <c r="B46" s="64"/>
      <c r="C46" s="28" t="s">
        <v>105</v>
      </c>
      <c r="D46" s="10" t="s">
        <v>98</v>
      </c>
      <c r="E46" s="10" t="s">
        <v>101</v>
      </c>
      <c r="F46" s="10" t="s">
        <v>257</v>
      </c>
      <c r="G46" s="10" t="s">
        <v>60</v>
      </c>
      <c r="H46" s="13" t="s">
        <v>63</v>
      </c>
      <c r="I46" s="13">
        <v>-4</v>
      </c>
      <c r="J46" s="13">
        <v>4</v>
      </c>
      <c r="K46" s="13">
        <v>4</v>
      </c>
      <c r="L46" s="13">
        <v>1</v>
      </c>
      <c r="M46" s="13">
        <v>1</v>
      </c>
      <c r="N46" s="13">
        <f t="shared" si="0"/>
        <v>6</v>
      </c>
      <c r="O46" s="13" t="str">
        <f t="shared" si="1"/>
        <v>NOSIGNIFICATIVO</v>
      </c>
      <c r="P46" s="9" t="s">
        <v>273</v>
      </c>
      <c r="Q46" s="9" t="s">
        <v>203</v>
      </c>
      <c r="R46" s="15"/>
      <c r="S46" s="44" t="s">
        <v>319</v>
      </c>
      <c r="T46" s="14"/>
    </row>
    <row r="47" spans="1:20" ht="71.25" x14ac:dyDescent="0.2">
      <c r="A47" s="63"/>
      <c r="B47" s="64"/>
      <c r="C47" s="28" t="s">
        <v>132</v>
      </c>
      <c r="D47" s="10" t="s">
        <v>98</v>
      </c>
      <c r="E47" s="10" t="s">
        <v>102</v>
      </c>
      <c r="F47" s="10" t="s">
        <v>133</v>
      </c>
      <c r="G47" s="10" t="s">
        <v>53</v>
      </c>
      <c r="H47" s="13" t="s">
        <v>63</v>
      </c>
      <c r="I47" s="13">
        <v>4</v>
      </c>
      <c r="J47" s="13">
        <v>3</v>
      </c>
      <c r="K47" s="13">
        <v>4</v>
      </c>
      <c r="L47" s="13">
        <v>2</v>
      </c>
      <c r="M47" s="13">
        <v>1</v>
      </c>
      <c r="N47" s="13">
        <f t="shared" si="0"/>
        <v>14</v>
      </c>
      <c r="O47" s="13" t="str">
        <f t="shared" si="1"/>
        <v>NOSIGNIFICATIVO</v>
      </c>
      <c r="P47" s="9" t="s">
        <v>258</v>
      </c>
      <c r="Q47" s="9" t="s">
        <v>201</v>
      </c>
      <c r="R47" s="15"/>
      <c r="S47" s="44" t="s">
        <v>326</v>
      </c>
      <c r="T47" s="14"/>
    </row>
    <row r="48" spans="1:20" ht="71.25" x14ac:dyDescent="0.2">
      <c r="A48" s="63"/>
      <c r="B48" s="64"/>
      <c r="C48" s="28" t="s">
        <v>187</v>
      </c>
      <c r="D48" s="10" t="s">
        <v>98</v>
      </c>
      <c r="E48" s="10" t="s">
        <v>102</v>
      </c>
      <c r="F48" s="10" t="s">
        <v>134</v>
      </c>
      <c r="G48" s="10" t="s">
        <v>103</v>
      </c>
      <c r="H48" s="13" t="s">
        <v>64</v>
      </c>
      <c r="I48" s="13">
        <v>4</v>
      </c>
      <c r="J48" s="13">
        <v>0</v>
      </c>
      <c r="K48" s="13">
        <v>4</v>
      </c>
      <c r="L48" s="13">
        <v>2</v>
      </c>
      <c r="M48" s="13">
        <v>1</v>
      </c>
      <c r="N48" s="13">
        <f t="shared" si="0"/>
        <v>11</v>
      </c>
      <c r="O48" s="13" t="str">
        <f t="shared" si="1"/>
        <v>NOSIGNIFICATIVO</v>
      </c>
      <c r="P48" s="9" t="s">
        <v>235</v>
      </c>
      <c r="Q48" s="9" t="s">
        <v>266</v>
      </c>
      <c r="R48" s="15"/>
      <c r="S48" s="44" t="s">
        <v>327</v>
      </c>
      <c r="T48" s="14"/>
    </row>
    <row r="49" spans="1:20" ht="71.25" x14ac:dyDescent="0.2">
      <c r="A49" s="63"/>
      <c r="B49" s="64"/>
      <c r="C49" s="28" t="s">
        <v>135</v>
      </c>
      <c r="D49" s="10" t="s">
        <v>98</v>
      </c>
      <c r="E49" s="10" t="s">
        <v>210</v>
      </c>
      <c r="F49" s="10" t="s">
        <v>216</v>
      </c>
      <c r="G49" s="10" t="s">
        <v>58</v>
      </c>
      <c r="H49" s="13" t="s">
        <v>10</v>
      </c>
      <c r="I49" s="13">
        <v>4</v>
      </c>
      <c r="J49" s="13">
        <v>3</v>
      </c>
      <c r="K49" s="13">
        <v>4</v>
      </c>
      <c r="L49" s="13">
        <v>2</v>
      </c>
      <c r="M49" s="13">
        <v>1</v>
      </c>
      <c r="N49" s="13">
        <f t="shared" si="0"/>
        <v>14</v>
      </c>
      <c r="O49" s="13" t="str">
        <f t="shared" si="1"/>
        <v>NOSIGNIFICATIVO</v>
      </c>
      <c r="P49" s="9" t="s">
        <v>288</v>
      </c>
      <c r="Q49" s="9" t="s">
        <v>204</v>
      </c>
      <c r="R49" s="15"/>
      <c r="S49" s="45">
        <v>58</v>
      </c>
      <c r="T49" s="14"/>
    </row>
    <row r="50" spans="1:20" ht="71.25" x14ac:dyDescent="0.2">
      <c r="A50" s="63">
        <v>9</v>
      </c>
      <c r="B50" s="64" t="s">
        <v>29</v>
      </c>
      <c r="C50" s="66" t="s">
        <v>136</v>
      </c>
      <c r="D50" s="10" t="s">
        <v>95</v>
      </c>
      <c r="E50" s="10" t="s">
        <v>96</v>
      </c>
      <c r="F50" s="10" t="s">
        <v>259</v>
      </c>
      <c r="G50" s="10" t="s">
        <v>53</v>
      </c>
      <c r="H50" s="13" t="s">
        <v>63</v>
      </c>
      <c r="I50" s="13">
        <v>4</v>
      </c>
      <c r="J50" s="13">
        <v>4</v>
      </c>
      <c r="K50" s="13">
        <v>4</v>
      </c>
      <c r="L50" s="13">
        <v>4</v>
      </c>
      <c r="M50" s="13">
        <v>1</v>
      </c>
      <c r="N50" s="13">
        <f t="shared" si="0"/>
        <v>17</v>
      </c>
      <c r="O50" s="13" t="str">
        <f t="shared" si="1"/>
        <v>SIGNIFICATIVOS</v>
      </c>
      <c r="P50" s="9" t="s">
        <v>221</v>
      </c>
      <c r="Q50" s="9" t="s">
        <v>200</v>
      </c>
      <c r="R50" s="9" t="s">
        <v>344</v>
      </c>
      <c r="S50" s="44" t="s">
        <v>310</v>
      </c>
      <c r="T50" s="14"/>
    </row>
    <row r="51" spans="1:20" ht="28.5" x14ac:dyDescent="0.2">
      <c r="A51" s="63"/>
      <c r="B51" s="64"/>
      <c r="C51" s="66"/>
      <c r="D51" s="10" t="s">
        <v>95</v>
      </c>
      <c r="E51" s="10" t="s">
        <v>38</v>
      </c>
      <c r="F51" s="10" t="s">
        <v>68</v>
      </c>
      <c r="G51" s="10" t="s">
        <v>53</v>
      </c>
      <c r="H51" s="13" t="s">
        <v>63</v>
      </c>
      <c r="I51" s="13">
        <v>4</v>
      </c>
      <c r="J51" s="13">
        <v>4</v>
      </c>
      <c r="K51" s="13">
        <v>4</v>
      </c>
      <c r="L51" s="13">
        <v>1</v>
      </c>
      <c r="M51" s="13">
        <v>1</v>
      </c>
      <c r="N51" s="13">
        <f t="shared" si="0"/>
        <v>14</v>
      </c>
      <c r="O51" s="13" t="str">
        <f t="shared" si="1"/>
        <v>NOSIGNIFICATIVO</v>
      </c>
      <c r="P51" s="9" t="s">
        <v>220</v>
      </c>
      <c r="Q51" s="9" t="s">
        <v>196</v>
      </c>
      <c r="R51" s="15"/>
      <c r="S51" s="44" t="s">
        <v>305</v>
      </c>
    </row>
    <row r="52" spans="1:20" ht="42.75" x14ac:dyDescent="0.2">
      <c r="A52" s="63"/>
      <c r="B52" s="64"/>
      <c r="C52" s="66"/>
      <c r="D52" s="10" t="s">
        <v>98</v>
      </c>
      <c r="E52" s="10" t="s">
        <v>50</v>
      </c>
      <c r="F52" s="10" t="s">
        <v>137</v>
      </c>
      <c r="G52" s="10" t="s">
        <v>127</v>
      </c>
      <c r="H52" s="13" t="s">
        <v>63</v>
      </c>
      <c r="I52" s="13">
        <v>4</v>
      </c>
      <c r="J52" s="13">
        <v>4</v>
      </c>
      <c r="K52" s="13">
        <v>4</v>
      </c>
      <c r="L52" s="13">
        <v>1</v>
      </c>
      <c r="M52" s="13">
        <v>1</v>
      </c>
      <c r="N52" s="13">
        <f t="shared" si="0"/>
        <v>14</v>
      </c>
      <c r="O52" s="13" t="str">
        <f t="shared" si="1"/>
        <v>NOSIGNIFICATIVO</v>
      </c>
      <c r="P52" s="9" t="s">
        <v>256</v>
      </c>
      <c r="Q52" s="9" t="s">
        <v>236</v>
      </c>
      <c r="R52" s="15"/>
      <c r="S52" s="45" t="s">
        <v>306</v>
      </c>
    </row>
    <row r="53" spans="1:20" ht="128.25" x14ac:dyDescent="0.2">
      <c r="A53" s="63"/>
      <c r="B53" s="64"/>
      <c r="C53" s="66"/>
      <c r="D53" s="10" t="s">
        <v>98</v>
      </c>
      <c r="E53" s="10" t="s">
        <v>99</v>
      </c>
      <c r="F53" s="10" t="s">
        <v>138</v>
      </c>
      <c r="G53" s="10" t="s">
        <v>58</v>
      </c>
      <c r="H53" s="13" t="s">
        <v>63</v>
      </c>
      <c r="I53" s="13">
        <v>4</v>
      </c>
      <c r="J53" s="13">
        <v>4</v>
      </c>
      <c r="K53" s="13">
        <v>4</v>
      </c>
      <c r="L53" s="13">
        <v>4</v>
      </c>
      <c r="M53" s="13">
        <v>1</v>
      </c>
      <c r="N53" s="13">
        <f t="shared" si="0"/>
        <v>17</v>
      </c>
      <c r="O53" s="13" t="str">
        <f t="shared" si="1"/>
        <v>SIGNIFICATIVOS</v>
      </c>
      <c r="P53" s="9" t="s">
        <v>233</v>
      </c>
      <c r="Q53" s="9" t="s">
        <v>205</v>
      </c>
      <c r="R53" s="9" t="s">
        <v>253</v>
      </c>
      <c r="S53" s="44" t="s">
        <v>320</v>
      </c>
      <c r="T53" s="14"/>
    </row>
    <row r="54" spans="1:20" ht="28.5" x14ac:dyDescent="0.2">
      <c r="A54" s="63"/>
      <c r="B54" s="64"/>
      <c r="C54" s="66"/>
      <c r="D54" s="10" t="s">
        <v>98</v>
      </c>
      <c r="E54" s="10" t="s">
        <v>50</v>
      </c>
      <c r="F54" s="10" t="s">
        <v>72</v>
      </c>
      <c r="G54" s="10" t="s">
        <v>53</v>
      </c>
      <c r="H54" s="13" t="s">
        <v>64</v>
      </c>
      <c r="I54" s="13">
        <v>4</v>
      </c>
      <c r="J54" s="13">
        <v>4</v>
      </c>
      <c r="K54" s="13">
        <v>4</v>
      </c>
      <c r="L54" s="13">
        <v>1</v>
      </c>
      <c r="M54" s="13">
        <v>1</v>
      </c>
      <c r="N54" s="13">
        <f t="shared" si="0"/>
        <v>14</v>
      </c>
      <c r="O54" s="13" t="str">
        <f t="shared" si="1"/>
        <v>NOSIGNIFICATIVO</v>
      </c>
      <c r="P54" s="9" t="s">
        <v>228</v>
      </c>
      <c r="Q54" s="9" t="s">
        <v>267</v>
      </c>
      <c r="R54" s="15"/>
      <c r="S54" s="44" t="s">
        <v>307</v>
      </c>
    </row>
    <row r="55" spans="1:20" ht="71.25" x14ac:dyDescent="0.2">
      <c r="A55" s="63"/>
      <c r="B55" s="64"/>
      <c r="C55" s="66"/>
      <c r="D55" s="10" t="s">
        <v>98</v>
      </c>
      <c r="E55" s="10" t="s">
        <v>210</v>
      </c>
      <c r="F55" s="10" t="s">
        <v>216</v>
      </c>
      <c r="G55" s="10" t="s">
        <v>58</v>
      </c>
      <c r="H55" s="13" t="s">
        <v>10</v>
      </c>
      <c r="I55" s="13">
        <v>4</v>
      </c>
      <c r="J55" s="13">
        <v>3</v>
      </c>
      <c r="K55" s="13">
        <v>4</v>
      </c>
      <c r="L55" s="13">
        <v>2</v>
      </c>
      <c r="M55" s="13">
        <v>1</v>
      </c>
      <c r="N55" s="13">
        <f t="shared" si="0"/>
        <v>14</v>
      </c>
      <c r="O55" s="13" t="str">
        <f t="shared" si="1"/>
        <v>NOSIGNIFICATIVO</v>
      </c>
      <c r="P55" s="9" t="s">
        <v>288</v>
      </c>
      <c r="Q55" s="9" t="s">
        <v>204</v>
      </c>
      <c r="R55" s="15"/>
      <c r="S55" s="45">
        <v>58</v>
      </c>
      <c r="T55" s="14"/>
    </row>
    <row r="56" spans="1:20" ht="42.75" x14ac:dyDescent="0.2">
      <c r="A56" s="63">
        <v>10</v>
      </c>
      <c r="B56" s="64" t="s">
        <v>30</v>
      </c>
      <c r="C56" s="67" t="s">
        <v>139</v>
      </c>
      <c r="D56" s="10" t="s">
        <v>95</v>
      </c>
      <c r="E56" s="10" t="s">
        <v>96</v>
      </c>
      <c r="F56" s="10" t="s">
        <v>76</v>
      </c>
      <c r="G56" s="10" t="s">
        <v>53</v>
      </c>
      <c r="H56" s="13" t="s">
        <v>63</v>
      </c>
      <c r="I56" s="13">
        <v>4</v>
      </c>
      <c r="J56" s="13">
        <v>3</v>
      </c>
      <c r="K56" s="13">
        <v>4</v>
      </c>
      <c r="L56" s="13">
        <v>1</v>
      </c>
      <c r="M56" s="13">
        <v>1</v>
      </c>
      <c r="N56" s="13">
        <f t="shared" si="0"/>
        <v>13</v>
      </c>
      <c r="O56" s="13" t="str">
        <f t="shared" si="1"/>
        <v>NOSIGNIFICATIVO</v>
      </c>
      <c r="P56" s="9" t="s">
        <v>221</v>
      </c>
      <c r="Q56" s="9" t="s">
        <v>200</v>
      </c>
      <c r="R56" s="15"/>
      <c r="S56" s="44" t="s">
        <v>310</v>
      </c>
      <c r="T56" s="14"/>
    </row>
    <row r="57" spans="1:20" ht="28.5" x14ac:dyDescent="0.2">
      <c r="A57" s="63"/>
      <c r="B57" s="64"/>
      <c r="C57" s="68"/>
      <c r="D57" s="10" t="s">
        <v>95</v>
      </c>
      <c r="E57" s="10" t="s">
        <v>38</v>
      </c>
      <c r="F57" s="10" t="s">
        <v>70</v>
      </c>
      <c r="G57" s="10" t="s">
        <v>53</v>
      </c>
      <c r="H57" s="13" t="s">
        <v>63</v>
      </c>
      <c r="I57" s="13">
        <v>4</v>
      </c>
      <c r="J57" s="13">
        <v>4</v>
      </c>
      <c r="K57" s="13">
        <v>4</v>
      </c>
      <c r="L57" s="13">
        <v>1</v>
      </c>
      <c r="M57" s="13">
        <v>1</v>
      </c>
      <c r="N57" s="13">
        <f t="shared" ref="N57:N58" si="4">+I57+J57+K57+L57+M57</f>
        <v>14</v>
      </c>
      <c r="O57" s="13" t="str">
        <f t="shared" ref="O57:O58" si="5">IF(N57&lt;=14,"NOSIGNIFICATIVO",IF(AND(N57&gt;15,N57&lt;=20),"SIGNIFICATIVOS"))</f>
        <v>NOSIGNIFICATIVO</v>
      </c>
      <c r="P57" s="9" t="s">
        <v>220</v>
      </c>
      <c r="Q57" s="9" t="s">
        <v>196</v>
      </c>
      <c r="R57" s="15"/>
      <c r="S57" s="44" t="s">
        <v>305</v>
      </c>
    </row>
    <row r="58" spans="1:20" ht="42.75" x14ac:dyDescent="0.2">
      <c r="A58" s="63"/>
      <c r="B58" s="64"/>
      <c r="C58" s="69"/>
      <c r="D58" s="10" t="s">
        <v>98</v>
      </c>
      <c r="E58" s="10" t="s">
        <v>50</v>
      </c>
      <c r="F58" s="10" t="s">
        <v>69</v>
      </c>
      <c r="G58" s="10" t="s">
        <v>127</v>
      </c>
      <c r="H58" s="13" t="s">
        <v>63</v>
      </c>
      <c r="I58" s="13">
        <v>4</v>
      </c>
      <c r="J58" s="13">
        <v>4</v>
      </c>
      <c r="K58" s="13">
        <v>4</v>
      </c>
      <c r="L58" s="13">
        <v>1</v>
      </c>
      <c r="M58" s="13">
        <v>1</v>
      </c>
      <c r="N58" s="13">
        <f t="shared" si="4"/>
        <v>14</v>
      </c>
      <c r="O58" s="13" t="str">
        <f t="shared" si="5"/>
        <v>NOSIGNIFICATIVO</v>
      </c>
      <c r="P58" s="9" t="s">
        <v>256</v>
      </c>
      <c r="Q58" s="9" t="s">
        <v>236</v>
      </c>
      <c r="R58" s="15"/>
      <c r="S58" s="45" t="s">
        <v>306</v>
      </c>
    </row>
    <row r="59" spans="1:20" ht="99.75" x14ac:dyDescent="0.2">
      <c r="A59" s="63"/>
      <c r="B59" s="64"/>
      <c r="C59" s="28" t="s">
        <v>140</v>
      </c>
      <c r="D59" s="10" t="s">
        <v>98</v>
      </c>
      <c r="E59" s="10" t="s">
        <v>141</v>
      </c>
      <c r="F59" s="10" t="s">
        <v>142</v>
      </c>
      <c r="G59" s="10" t="s">
        <v>143</v>
      </c>
      <c r="H59" s="13" t="s">
        <v>63</v>
      </c>
      <c r="I59" s="13">
        <v>4</v>
      </c>
      <c r="J59" s="13">
        <v>3</v>
      </c>
      <c r="K59" s="13">
        <v>2</v>
      </c>
      <c r="L59" s="13">
        <v>1</v>
      </c>
      <c r="M59" s="13">
        <v>1</v>
      </c>
      <c r="N59" s="13">
        <f t="shared" si="0"/>
        <v>11</v>
      </c>
      <c r="O59" s="13" t="str">
        <f t="shared" si="1"/>
        <v>NOSIGNIFICATIVO</v>
      </c>
      <c r="P59" s="9" t="s">
        <v>229</v>
      </c>
      <c r="Q59" s="9" t="s">
        <v>231</v>
      </c>
      <c r="R59" s="15"/>
      <c r="S59" s="45" t="s">
        <v>318</v>
      </c>
      <c r="T59" s="14"/>
    </row>
    <row r="60" spans="1:20" ht="85.5" x14ac:dyDescent="0.2">
      <c r="A60" s="63"/>
      <c r="B60" s="64"/>
      <c r="C60" s="28" t="s">
        <v>144</v>
      </c>
      <c r="D60" s="10" t="s">
        <v>98</v>
      </c>
      <c r="E60" s="10" t="s">
        <v>141</v>
      </c>
      <c r="F60" s="10" t="s">
        <v>275</v>
      </c>
      <c r="G60" s="10" t="s">
        <v>143</v>
      </c>
      <c r="H60" s="13" t="s">
        <v>63</v>
      </c>
      <c r="I60" s="13">
        <v>4</v>
      </c>
      <c r="J60" s="13">
        <v>3</v>
      </c>
      <c r="K60" s="13">
        <v>2</v>
      </c>
      <c r="L60" s="13">
        <v>1</v>
      </c>
      <c r="M60" s="13">
        <v>1</v>
      </c>
      <c r="N60" s="13">
        <f t="shared" si="0"/>
        <v>11</v>
      </c>
      <c r="O60" s="13" t="str">
        <f t="shared" si="1"/>
        <v>NOSIGNIFICATIVO</v>
      </c>
      <c r="P60" s="9" t="s">
        <v>248</v>
      </c>
      <c r="Q60" s="9" t="s">
        <v>230</v>
      </c>
      <c r="R60" s="15"/>
      <c r="S60" s="45" t="s">
        <v>318</v>
      </c>
      <c r="T60" s="14"/>
    </row>
    <row r="61" spans="1:20" ht="156.75" x14ac:dyDescent="0.2">
      <c r="A61" s="63"/>
      <c r="B61" s="64"/>
      <c r="C61" s="28" t="s">
        <v>269</v>
      </c>
      <c r="D61" s="10" t="s">
        <v>98</v>
      </c>
      <c r="E61" s="10" t="s">
        <v>101</v>
      </c>
      <c r="F61" s="10" t="s">
        <v>270</v>
      </c>
      <c r="G61" s="10" t="s">
        <v>60</v>
      </c>
      <c r="H61" s="13" t="s">
        <v>63</v>
      </c>
      <c r="I61" s="13">
        <v>-4</v>
      </c>
      <c r="J61" s="13">
        <v>4</v>
      </c>
      <c r="K61" s="13">
        <v>4</v>
      </c>
      <c r="L61" s="13">
        <v>1</v>
      </c>
      <c r="M61" s="13">
        <v>1</v>
      </c>
      <c r="N61" s="13">
        <f t="shared" si="0"/>
        <v>6</v>
      </c>
      <c r="O61" s="13" t="str">
        <f t="shared" si="1"/>
        <v>NOSIGNIFICATIVO</v>
      </c>
      <c r="P61" s="9" t="s">
        <v>249</v>
      </c>
      <c r="Q61" s="9" t="s">
        <v>203</v>
      </c>
      <c r="R61" s="15"/>
      <c r="S61" s="44" t="s">
        <v>319</v>
      </c>
      <c r="T61" s="14"/>
    </row>
    <row r="62" spans="1:20" ht="158.25" x14ac:dyDescent="0.2">
      <c r="A62" s="63"/>
      <c r="B62" s="64"/>
      <c r="C62" s="28" t="s">
        <v>269</v>
      </c>
      <c r="D62" s="10" t="s">
        <v>98</v>
      </c>
      <c r="E62" s="10" t="s">
        <v>101</v>
      </c>
      <c r="F62" s="10" t="s">
        <v>212</v>
      </c>
      <c r="G62" s="10" t="s">
        <v>232</v>
      </c>
      <c r="H62" s="13" t="s">
        <v>63</v>
      </c>
      <c r="I62" s="13">
        <v>-4</v>
      </c>
      <c r="J62" s="13">
        <v>4</v>
      </c>
      <c r="K62" s="13">
        <v>4</v>
      </c>
      <c r="L62" s="13">
        <v>4</v>
      </c>
      <c r="M62" s="13">
        <v>0</v>
      </c>
      <c r="N62" s="13">
        <f>+I62+J62+K62+L62+M62</f>
        <v>8</v>
      </c>
      <c r="O62" s="13" t="str">
        <f t="shared" si="1"/>
        <v>NOSIGNIFICATIVO</v>
      </c>
      <c r="P62" s="9" t="s">
        <v>250</v>
      </c>
      <c r="Q62" s="9" t="s">
        <v>203</v>
      </c>
      <c r="R62" s="15"/>
      <c r="S62" s="44" t="s">
        <v>319</v>
      </c>
      <c r="T62" s="14"/>
    </row>
    <row r="63" spans="1:20" ht="71.25" x14ac:dyDescent="0.2">
      <c r="A63" s="63"/>
      <c r="B63" s="64"/>
      <c r="C63" s="28" t="s">
        <v>268</v>
      </c>
      <c r="D63" s="10" t="s">
        <v>98</v>
      </c>
      <c r="E63" s="10" t="s">
        <v>210</v>
      </c>
      <c r="F63" s="10" t="s">
        <v>216</v>
      </c>
      <c r="G63" s="10" t="s">
        <v>108</v>
      </c>
      <c r="H63" s="13" t="s">
        <v>10</v>
      </c>
      <c r="I63" s="13">
        <v>4</v>
      </c>
      <c r="J63" s="13">
        <v>3</v>
      </c>
      <c r="K63" s="13">
        <v>4</v>
      </c>
      <c r="L63" s="13">
        <v>2</v>
      </c>
      <c r="M63" s="13">
        <v>1</v>
      </c>
      <c r="N63" s="13">
        <f t="shared" si="0"/>
        <v>14</v>
      </c>
      <c r="O63" s="13" t="str">
        <f t="shared" si="1"/>
        <v>NOSIGNIFICATIVO</v>
      </c>
      <c r="P63" s="9" t="s">
        <v>288</v>
      </c>
      <c r="Q63" s="9" t="s">
        <v>204</v>
      </c>
      <c r="R63" s="15"/>
      <c r="S63" s="45">
        <v>58</v>
      </c>
      <c r="T63" s="14"/>
    </row>
    <row r="64" spans="1:20" ht="45" x14ac:dyDescent="0.2">
      <c r="A64" s="46">
        <v>11</v>
      </c>
      <c r="B64" s="27" t="s">
        <v>31</v>
      </c>
      <c r="C64" s="28" t="s">
        <v>105</v>
      </c>
      <c r="D64" s="10" t="s">
        <v>98</v>
      </c>
      <c r="E64" s="10" t="s">
        <v>43</v>
      </c>
      <c r="F64" s="10" t="s">
        <v>145</v>
      </c>
      <c r="G64" s="10" t="s">
        <v>143</v>
      </c>
      <c r="H64" s="13" t="s">
        <v>63</v>
      </c>
      <c r="I64" s="13">
        <v>4</v>
      </c>
      <c r="J64" s="13">
        <v>2</v>
      </c>
      <c r="K64" s="13">
        <v>2</v>
      </c>
      <c r="L64" s="13">
        <v>4</v>
      </c>
      <c r="M64" s="13">
        <v>1</v>
      </c>
      <c r="N64" s="13">
        <f t="shared" si="0"/>
        <v>13</v>
      </c>
      <c r="O64" s="13" t="str">
        <f t="shared" si="1"/>
        <v>NOSIGNIFICATIVO</v>
      </c>
      <c r="P64" s="9" t="s">
        <v>287</v>
      </c>
      <c r="Q64" s="9" t="s">
        <v>201</v>
      </c>
      <c r="R64" s="15"/>
      <c r="S64" s="44" t="s">
        <v>313</v>
      </c>
      <c r="T64" s="14"/>
    </row>
    <row r="65" spans="1:20" ht="42.75" x14ac:dyDescent="0.2">
      <c r="A65" s="63">
        <v>12</v>
      </c>
      <c r="B65" s="64" t="s">
        <v>190</v>
      </c>
      <c r="C65" s="28" t="s">
        <v>146</v>
      </c>
      <c r="D65" s="10" t="s">
        <v>98</v>
      </c>
      <c r="E65" s="10" t="s">
        <v>43</v>
      </c>
      <c r="F65" s="10" t="s">
        <v>147</v>
      </c>
      <c r="G65" s="10" t="s">
        <v>55</v>
      </c>
      <c r="H65" s="13" t="s">
        <v>63</v>
      </c>
      <c r="I65" s="13">
        <v>4</v>
      </c>
      <c r="J65" s="13">
        <v>4</v>
      </c>
      <c r="K65" s="13">
        <v>2</v>
      </c>
      <c r="L65" s="13">
        <v>2</v>
      </c>
      <c r="M65" s="13">
        <v>1</v>
      </c>
      <c r="N65" s="13">
        <f t="shared" si="0"/>
        <v>13</v>
      </c>
      <c r="O65" s="13" t="str">
        <f t="shared" si="1"/>
        <v>NOSIGNIFICATIVO</v>
      </c>
      <c r="P65" s="9" t="s">
        <v>345</v>
      </c>
      <c r="Q65" s="9" t="s">
        <v>199</v>
      </c>
      <c r="R65" s="15"/>
      <c r="S65" s="44" t="s">
        <v>314</v>
      </c>
      <c r="T65" s="14"/>
    </row>
    <row r="66" spans="1:20" ht="85.5" x14ac:dyDescent="0.2">
      <c r="A66" s="63"/>
      <c r="B66" s="64"/>
      <c r="C66" s="28" t="s">
        <v>146</v>
      </c>
      <c r="D66" s="10" t="s">
        <v>95</v>
      </c>
      <c r="E66" s="10" t="s">
        <v>148</v>
      </c>
      <c r="F66" s="10" t="s">
        <v>73</v>
      </c>
      <c r="G66" s="10" t="s">
        <v>149</v>
      </c>
      <c r="H66" s="13" t="s">
        <v>63</v>
      </c>
      <c r="I66" s="13">
        <v>4</v>
      </c>
      <c r="J66" s="13">
        <v>2</v>
      </c>
      <c r="K66" s="13">
        <v>4</v>
      </c>
      <c r="L66" s="13">
        <v>2</v>
      </c>
      <c r="M66" s="13">
        <v>1</v>
      </c>
      <c r="N66" s="13">
        <f t="shared" si="0"/>
        <v>13</v>
      </c>
      <c r="O66" s="13" t="str">
        <f t="shared" si="1"/>
        <v>NOSIGNIFICATIVO</v>
      </c>
      <c r="P66" s="9" t="s">
        <v>284</v>
      </c>
      <c r="Q66" s="9" t="s">
        <v>281</v>
      </c>
      <c r="R66" s="15"/>
      <c r="S66" s="44" t="s">
        <v>309</v>
      </c>
      <c r="T66" s="14"/>
    </row>
    <row r="67" spans="1:20" ht="42.75" customHeight="1" x14ac:dyDescent="0.2">
      <c r="A67" s="63"/>
      <c r="B67" s="64"/>
      <c r="C67" s="67" t="s">
        <v>150</v>
      </c>
      <c r="D67" s="10" t="s">
        <v>95</v>
      </c>
      <c r="E67" s="10" t="s">
        <v>38</v>
      </c>
      <c r="F67" s="10" t="s">
        <v>71</v>
      </c>
      <c r="G67" s="10" t="s">
        <v>53</v>
      </c>
      <c r="H67" s="13" t="s">
        <v>63</v>
      </c>
      <c r="I67" s="13">
        <v>4</v>
      </c>
      <c r="J67" s="13">
        <v>2</v>
      </c>
      <c r="K67" s="13">
        <v>4</v>
      </c>
      <c r="L67" s="13">
        <v>1</v>
      </c>
      <c r="M67" s="13">
        <v>1</v>
      </c>
      <c r="N67" s="13">
        <f t="shared" si="0"/>
        <v>12</v>
      </c>
      <c r="O67" s="13" t="str">
        <f t="shared" si="1"/>
        <v>NOSIGNIFICATIVO</v>
      </c>
      <c r="P67" s="9" t="s">
        <v>219</v>
      </c>
      <c r="Q67" s="9" t="s">
        <v>197</v>
      </c>
      <c r="R67" s="15"/>
      <c r="S67" s="44" t="s">
        <v>305</v>
      </c>
    </row>
    <row r="68" spans="1:20" ht="28.5" x14ac:dyDescent="0.2">
      <c r="A68" s="63"/>
      <c r="B68" s="64"/>
      <c r="C68" s="68"/>
      <c r="D68" s="10" t="s">
        <v>98</v>
      </c>
      <c r="E68" s="10" t="s">
        <v>50</v>
      </c>
      <c r="F68" s="10" t="s">
        <v>71</v>
      </c>
      <c r="G68" s="10" t="s">
        <v>127</v>
      </c>
      <c r="H68" s="13" t="s">
        <v>63</v>
      </c>
      <c r="I68" s="13">
        <v>4</v>
      </c>
      <c r="J68" s="13">
        <v>3</v>
      </c>
      <c r="K68" s="13">
        <v>4</v>
      </c>
      <c r="L68" s="13">
        <v>1</v>
      </c>
      <c r="M68" s="13">
        <v>1</v>
      </c>
      <c r="N68" s="13">
        <f t="shared" si="0"/>
        <v>13</v>
      </c>
      <c r="O68" s="13" t="str">
        <f t="shared" si="1"/>
        <v>NOSIGNIFICATIVO</v>
      </c>
      <c r="P68" s="9" t="s">
        <v>219</v>
      </c>
      <c r="Q68" s="9" t="s">
        <v>197</v>
      </c>
      <c r="R68" s="15"/>
      <c r="S68" s="44" t="s">
        <v>308</v>
      </c>
    </row>
    <row r="69" spans="1:20" ht="42.75" x14ac:dyDescent="0.2">
      <c r="A69" s="63"/>
      <c r="B69" s="64"/>
      <c r="C69" s="68"/>
      <c r="D69" s="10" t="s">
        <v>98</v>
      </c>
      <c r="E69" s="10" t="s">
        <v>99</v>
      </c>
      <c r="F69" s="10" t="s">
        <v>151</v>
      </c>
      <c r="G69" s="10" t="s">
        <v>58</v>
      </c>
      <c r="H69" s="13" t="s">
        <v>10</v>
      </c>
      <c r="I69" s="13">
        <v>4</v>
      </c>
      <c r="J69" s="13">
        <v>2</v>
      </c>
      <c r="K69" s="13">
        <v>4</v>
      </c>
      <c r="L69" s="13">
        <v>2</v>
      </c>
      <c r="M69" s="13">
        <v>1</v>
      </c>
      <c r="N69" s="13">
        <f t="shared" si="0"/>
        <v>13</v>
      </c>
      <c r="O69" s="13" t="str">
        <f t="shared" si="1"/>
        <v>NOSIGNIFICATIVO</v>
      </c>
      <c r="P69" s="9" t="s">
        <v>233</v>
      </c>
      <c r="Q69" s="9" t="s">
        <v>205</v>
      </c>
      <c r="R69" s="15"/>
      <c r="S69" s="44" t="s">
        <v>320</v>
      </c>
      <c r="T69" s="14"/>
    </row>
    <row r="70" spans="1:20" ht="85.5" x14ac:dyDescent="0.2">
      <c r="A70" s="63"/>
      <c r="B70" s="64"/>
      <c r="C70" s="68"/>
      <c r="D70" s="10" t="s">
        <v>98</v>
      </c>
      <c r="E70" s="10" t="s">
        <v>102</v>
      </c>
      <c r="F70" s="10" t="s">
        <v>191</v>
      </c>
      <c r="G70" s="10" t="s">
        <v>108</v>
      </c>
      <c r="H70" s="13" t="s">
        <v>63</v>
      </c>
      <c r="I70" s="13">
        <v>4</v>
      </c>
      <c r="J70" s="13">
        <v>2</v>
      </c>
      <c r="K70" s="13">
        <v>4</v>
      </c>
      <c r="L70" s="13">
        <v>2</v>
      </c>
      <c r="M70" s="13">
        <v>1</v>
      </c>
      <c r="N70" s="13">
        <f t="shared" si="0"/>
        <v>13</v>
      </c>
      <c r="O70" s="13" t="str">
        <f t="shared" si="1"/>
        <v>NOSIGNIFICATIVO</v>
      </c>
      <c r="P70" s="9" t="s">
        <v>251</v>
      </c>
      <c r="Q70" s="9" t="s">
        <v>199</v>
      </c>
      <c r="R70" s="15"/>
      <c r="S70" s="44" t="s">
        <v>328</v>
      </c>
      <c r="T70" s="14"/>
    </row>
    <row r="71" spans="1:20" ht="85.5" x14ac:dyDescent="0.2">
      <c r="A71" s="63"/>
      <c r="B71" s="64"/>
      <c r="C71" s="68"/>
      <c r="D71" s="10" t="s">
        <v>98</v>
      </c>
      <c r="E71" s="10" t="s">
        <v>102</v>
      </c>
      <c r="F71" s="10" t="s">
        <v>191</v>
      </c>
      <c r="G71" s="10" t="s">
        <v>127</v>
      </c>
      <c r="H71" s="13" t="s">
        <v>63</v>
      </c>
      <c r="I71" s="13">
        <v>4</v>
      </c>
      <c r="J71" s="13">
        <v>2</v>
      </c>
      <c r="K71" s="13">
        <v>4</v>
      </c>
      <c r="L71" s="13">
        <v>2</v>
      </c>
      <c r="M71" s="13">
        <v>1</v>
      </c>
      <c r="N71" s="13">
        <f t="shared" si="0"/>
        <v>13</v>
      </c>
      <c r="O71" s="13" t="str">
        <f t="shared" si="1"/>
        <v>NOSIGNIFICATIVO</v>
      </c>
      <c r="P71" s="9" t="s">
        <v>251</v>
      </c>
      <c r="Q71" s="9" t="s">
        <v>199</v>
      </c>
      <c r="R71" s="15"/>
      <c r="S71" s="44" t="s">
        <v>328</v>
      </c>
      <c r="T71" s="14"/>
    </row>
    <row r="72" spans="1:20" ht="85.5" x14ac:dyDescent="0.2">
      <c r="A72" s="63"/>
      <c r="B72" s="64"/>
      <c r="C72" s="68"/>
      <c r="D72" s="10" t="s">
        <v>98</v>
      </c>
      <c r="E72" s="10" t="s">
        <v>102</v>
      </c>
      <c r="F72" s="10" t="s">
        <v>152</v>
      </c>
      <c r="G72" s="10" t="s">
        <v>108</v>
      </c>
      <c r="H72" s="13" t="s">
        <v>63</v>
      </c>
      <c r="I72" s="13">
        <v>4</v>
      </c>
      <c r="J72" s="13">
        <v>2</v>
      </c>
      <c r="K72" s="13">
        <v>4</v>
      </c>
      <c r="L72" s="13">
        <v>2</v>
      </c>
      <c r="M72" s="13">
        <v>1</v>
      </c>
      <c r="N72" s="13">
        <f t="shared" si="0"/>
        <v>13</v>
      </c>
      <c r="O72" s="13" t="str">
        <f t="shared" si="1"/>
        <v>NOSIGNIFICATIVO</v>
      </c>
      <c r="P72" s="9" t="s">
        <v>251</v>
      </c>
      <c r="Q72" s="9" t="s">
        <v>199</v>
      </c>
      <c r="R72" s="15"/>
      <c r="S72" s="44" t="s">
        <v>329</v>
      </c>
      <c r="T72" s="14"/>
    </row>
    <row r="73" spans="1:20" ht="85.5" x14ac:dyDescent="0.2">
      <c r="A73" s="63"/>
      <c r="B73" s="64"/>
      <c r="C73" s="69"/>
      <c r="D73" s="10" t="s">
        <v>98</v>
      </c>
      <c r="E73" s="10" t="s">
        <v>102</v>
      </c>
      <c r="F73" s="10" t="s">
        <v>153</v>
      </c>
      <c r="G73" s="10" t="s">
        <v>103</v>
      </c>
      <c r="H73" s="13" t="s">
        <v>63</v>
      </c>
      <c r="I73" s="13">
        <v>4</v>
      </c>
      <c r="J73" s="13">
        <v>2</v>
      </c>
      <c r="K73" s="13">
        <v>4</v>
      </c>
      <c r="L73" s="13">
        <v>2</v>
      </c>
      <c r="M73" s="13">
        <v>1</v>
      </c>
      <c r="N73" s="13">
        <f t="shared" si="0"/>
        <v>13</v>
      </c>
      <c r="O73" s="13" t="str">
        <f t="shared" si="1"/>
        <v>NOSIGNIFICATIVO</v>
      </c>
      <c r="P73" s="9" t="s">
        <v>251</v>
      </c>
      <c r="Q73" s="9" t="s">
        <v>199</v>
      </c>
      <c r="R73" s="15"/>
      <c r="S73" s="44" t="s">
        <v>330</v>
      </c>
      <c r="T73" s="14"/>
    </row>
    <row r="74" spans="1:20" ht="90" x14ac:dyDescent="0.2">
      <c r="A74" s="63"/>
      <c r="B74" s="64"/>
      <c r="C74" s="28" t="s">
        <v>279</v>
      </c>
      <c r="D74" s="10" t="s">
        <v>98</v>
      </c>
      <c r="E74" s="10" t="s">
        <v>102</v>
      </c>
      <c r="F74" s="10" t="s">
        <v>154</v>
      </c>
      <c r="G74" s="10" t="s">
        <v>103</v>
      </c>
      <c r="H74" s="13" t="s">
        <v>64</v>
      </c>
      <c r="I74" s="13">
        <v>4</v>
      </c>
      <c r="J74" s="13">
        <v>0</v>
      </c>
      <c r="K74" s="13">
        <v>4</v>
      </c>
      <c r="L74" s="13">
        <v>2</v>
      </c>
      <c r="M74" s="13">
        <v>1</v>
      </c>
      <c r="N74" s="13">
        <f t="shared" si="0"/>
        <v>11</v>
      </c>
      <c r="O74" s="13" t="str">
        <f t="shared" si="1"/>
        <v>NOSIGNIFICATIVO</v>
      </c>
      <c r="P74" s="9" t="s">
        <v>251</v>
      </c>
      <c r="Q74" s="9" t="s">
        <v>199</v>
      </c>
      <c r="R74" s="15"/>
      <c r="S74" s="44" t="s">
        <v>331</v>
      </c>
      <c r="T74" s="14"/>
    </row>
    <row r="75" spans="1:20" ht="65.25" customHeight="1" x14ac:dyDescent="0.2">
      <c r="A75" s="46">
        <v>13</v>
      </c>
      <c r="B75" s="27" t="s">
        <v>260</v>
      </c>
      <c r="C75" s="28" t="s">
        <v>261</v>
      </c>
      <c r="D75" s="10" t="s">
        <v>98</v>
      </c>
      <c r="E75" s="10" t="s">
        <v>102</v>
      </c>
      <c r="F75" s="10" t="s">
        <v>262</v>
      </c>
      <c r="G75" s="10" t="s">
        <v>108</v>
      </c>
      <c r="H75" s="13" t="s">
        <v>63</v>
      </c>
      <c r="I75" s="13">
        <v>4</v>
      </c>
      <c r="J75" s="13">
        <v>4</v>
      </c>
      <c r="K75" s="13">
        <v>1</v>
      </c>
      <c r="L75" s="13">
        <v>2</v>
      </c>
      <c r="M75" s="13">
        <v>1</v>
      </c>
      <c r="N75" s="13">
        <f>+I75+J75+K75+L75+M75</f>
        <v>12</v>
      </c>
      <c r="O75" s="13" t="str">
        <f>IF(N75&lt;=14,"NOSIGNIFICATIVO",IF(AND(N75&gt;15,N75&lt;=20),"SIGNIFICATIVOS"))</f>
        <v>NOSIGNIFICATIVO</v>
      </c>
      <c r="P75" s="9" t="s">
        <v>263</v>
      </c>
      <c r="Q75" s="9" t="s">
        <v>199</v>
      </c>
      <c r="R75" s="15"/>
      <c r="S75" s="44" t="s">
        <v>331</v>
      </c>
      <c r="T75" s="14"/>
    </row>
    <row r="76" spans="1:20" ht="40.5" customHeight="1" x14ac:dyDescent="0.2">
      <c r="A76" s="63">
        <v>14</v>
      </c>
      <c r="B76" s="64" t="s">
        <v>193</v>
      </c>
      <c r="C76" s="66" t="s">
        <v>105</v>
      </c>
      <c r="D76" s="10" t="s">
        <v>95</v>
      </c>
      <c r="E76" s="10" t="s">
        <v>96</v>
      </c>
      <c r="F76" s="10" t="s">
        <v>155</v>
      </c>
      <c r="G76" s="10" t="s">
        <v>53</v>
      </c>
      <c r="H76" s="13" t="s">
        <v>63</v>
      </c>
      <c r="I76" s="13">
        <v>4</v>
      </c>
      <c r="J76" s="13">
        <v>2</v>
      </c>
      <c r="K76" s="13">
        <v>4</v>
      </c>
      <c r="L76" s="13">
        <v>2</v>
      </c>
      <c r="M76" s="13">
        <v>1</v>
      </c>
      <c r="N76" s="13">
        <f t="shared" si="0"/>
        <v>13</v>
      </c>
      <c r="O76" s="13" t="str">
        <f t="shared" si="1"/>
        <v>NOSIGNIFICATIVO</v>
      </c>
      <c r="P76" s="9" t="s">
        <v>221</v>
      </c>
      <c r="Q76" s="9" t="s">
        <v>200</v>
      </c>
      <c r="R76" s="15"/>
      <c r="S76" s="44" t="s">
        <v>310</v>
      </c>
      <c r="T76" s="14"/>
    </row>
    <row r="77" spans="1:20" ht="42.75" x14ac:dyDescent="0.2">
      <c r="A77" s="63"/>
      <c r="B77" s="64"/>
      <c r="C77" s="66"/>
      <c r="D77" s="10" t="s">
        <v>98</v>
      </c>
      <c r="E77" s="10" t="s">
        <v>99</v>
      </c>
      <c r="F77" s="10" t="s">
        <v>156</v>
      </c>
      <c r="G77" s="10" t="s">
        <v>58</v>
      </c>
      <c r="H77" s="13" t="s">
        <v>63</v>
      </c>
      <c r="I77" s="13">
        <v>4</v>
      </c>
      <c r="J77" s="13">
        <v>2</v>
      </c>
      <c r="K77" s="13">
        <v>4</v>
      </c>
      <c r="L77" s="13">
        <v>2</v>
      </c>
      <c r="M77" s="13">
        <v>1</v>
      </c>
      <c r="N77" s="13">
        <f t="shared" si="0"/>
        <v>13</v>
      </c>
      <c r="O77" s="13" t="str">
        <f t="shared" si="1"/>
        <v>NOSIGNIFICATIVO</v>
      </c>
      <c r="P77" s="9" t="s">
        <v>233</v>
      </c>
      <c r="Q77" s="9" t="s">
        <v>205</v>
      </c>
      <c r="R77" s="15"/>
      <c r="S77" s="44" t="s">
        <v>320</v>
      </c>
      <c r="T77" s="14"/>
    </row>
    <row r="78" spans="1:20" ht="158.25" x14ac:dyDescent="0.2">
      <c r="A78" s="63"/>
      <c r="B78" s="64"/>
      <c r="C78" s="66"/>
      <c r="D78" s="10" t="s">
        <v>98</v>
      </c>
      <c r="E78" s="10" t="s">
        <v>101</v>
      </c>
      <c r="F78" s="10" t="s">
        <v>157</v>
      </c>
      <c r="G78" s="10" t="s">
        <v>60</v>
      </c>
      <c r="H78" s="13" t="s">
        <v>63</v>
      </c>
      <c r="I78" s="13">
        <v>-4</v>
      </c>
      <c r="J78" s="13">
        <v>3</v>
      </c>
      <c r="K78" s="13">
        <v>4</v>
      </c>
      <c r="L78" s="13">
        <v>1</v>
      </c>
      <c r="M78" s="13">
        <v>1</v>
      </c>
      <c r="N78" s="13">
        <f t="shared" ref="N78:N99" si="6">+I78+J78+K78+L78+M78</f>
        <v>5</v>
      </c>
      <c r="O78" s="13" t="str">
        <f t="shared" ref="O78:O99" si="7">IF(N78&lt;=14,"NOSIGNIFICATIVO",IF(AND(N78&gt;15,N78&lt;=20),"SIGNIFICATIVOS"))</f>
        <v>NOSIGNIFICATIVO</v>
      </c>
      <c r="P78" s="9" t="s">
        <v>250</v>
      </c>
      <c r="Q78" s="9" t="s">
        <v>203</v>
      </c>
      <c r="R78" s="15"/>
      <c r="S78" s="44" t="s">
        <v>319</v>
      </c>
      <c r="T78" s="14"/>
    </row>
    <row r="79" spans="1:20" ht="85.5" x14ac:dyDescent="0.2">
      <c r="A79" s="63"/>
      <c r="B79" s="64"/>
      <c r="C79" s="66"/>
      <c r="D79" s="10" t="s">
        <v>98</v>
      </c>
      <c r="E79" s="10" t="s">
        <v>102</v>
      </c>
      <c r="F79" s="10" t="s">
        <v>158</v>
      </c>
      <c r="G79" s="10" t="s">
        <v>55</v>
      </c>
      <c r="H79" s="13" t="s">
        <v>63</v>
      </c>
      <c r="I79" s="13">
        <v>4</v>
      </c>
      <c r="J79" s="13">
        <v>1</v>
      </c>
      <c r="K79" s="13">
        <v>4</v>
      </c>
      <c r="L79" s="13">
        <v>2</v>
      </c>
      <c r="M79" s="13">
        <v>1</v>
      </c>
      <c r="N79" s="13">
        <f t="shared" si="6"/>
        <v>12</v>
      </c>
      <c r="O79" s="13" t="str">
        <f t="shared" si="7"/>
        <v>NOSIGNIFICATIVO</v>
      </c>
      <c r="P79" s="9" t="s">
        <v>251</v>
      </c>
      <c r="Q79" s="9" t="s">
        <v>199</v>
      </c>
      <c r="R79" s="15"/>
      <c r="S79" s="44" t="s">
        <v>333</v>
      </c>
      <c r="T79" s="14"/>
    </row>
    <row r="80" spans="1:20" ht="85.5" x14ac:dyDescent="0.2">
      <c r="A80" s="63"/>
      <c r="B80" s="64"/>
      <c r="C80" s="66"/>
      <c r="D80" s="10" t="s">
        <v>98</v>
      </c>
      <c r="E80" s="10" t="s">
        <v>102</v>
      </c>
      <c r="F80" s="10" t="s">
        <v>159</v>
      </c>
      <c r="G80" s="10" t="s">
        <v>103</v>
      </c>
      <c r="H80" s="13" t="s">
        <v>63</v>
      </c>
      <c r="I80" s="13">
        <v>4</v>
      </c>
      <c r="J80" s="13">
        <v>1</v>
      </c>
      <c r="K80" s="13">
        <v>4</v>
      </c>
      <c r="L80" s="13">
        <v>2</v>
      </c>
      <c r="M80" s="13">
        <v>1</v>
      </c>
      <c r="N80" s="13">
        <f t="shared" si="6"/>
        <v>12</v>
      </c>
      <c r="O80" s="13" t="str">
        <f t="shared" si="7"/>
        <v>NOSIGNIFICATIVO</v>
      </c>
      <c r="P80" s="9" t="s">
        <v>251</v>
      </c>
      <c r="Q80" s="9" t="s">
        <v>199</v>
      </c>
      <c r="R80" s="15"/>
      <c r="S80" s="44" t="s">
        <v>332</v>
      </c>
      <c r="T80" s="14"/>
    </row>
    <row r="81" spans="1:20" ht="85.5" x14ac:dyDescent="0.2">
      <c r="A81" s="63"/>
      <c r="B81" s="64"/>
      <c r="C81" s="66"/>
      <c r="D81" s="10" t="s">
        <v>98</v>
      </c>
      <c r="E81" s="10" t="s">
        <v>102</v>
      </c>
      <c r="F81" s="10" t="s">
        <v>160</v>
      </c>
      <c r="G81" s="10" t="s">
        <v>103</v>
      </c>
      <c r="H81" s="13" t="s">
        <v>63</v>
      </c>
      <c r="I81" s="13">
        <v>4</v>
      </c>
      <c r="J81" s="13">
        <v>1</v>
      </c>
      <c r="K81" s="13">
        <v>4</v>
      </c>
      <c r="L81" s="13">
        <v>2</v>
      </c>
      <c r="M81" s="13">
        <v>1</v>
      </c>
      <c r="N81" s="13">
        <f t="shared" si="6"/>
        <v>12</v>
      </c>
      <c r="O81" s="13" t="str">
        <f t="shared" si="7"/>
        <v>NOSIGNIFICATIVO</v>
      </c>
      <c r="P81" s="9" t="s">
        <v>208</v>
      </c>
      <c r="Q81" s="9" t="s">
        <v>199</v>
      </c>
      <c r="R81" s="15"/>
      <c r="S81" s="44" t="s">
        <v>333</v>
      </c>
      <c r="T81" s="14"/>
    </row>
    <row r="82" spans="1:20" ht="85.5" x14ac:dyDescent="0.2">
      <c r="A82" s="63"/>
      <c r="B82" s="64"/>
      <c r="C82" s="66"/>
      <c r="D82" s="10" t="s">
        <v>98</v>
      </c>
      <c r="E82" s="10" t="s">
        <v>102</v>
      </c>
      <c r="F82" s="10" t="s">
        <v>161</v>
      </c>
      <c r="G82" s="10" t="s">
        <v>103</v>
      </c>
      <c r="H82" s="13" t="s">
        <v>63</v>
      </c>
      <c r="I82" s="13">
        <v>4</v>
      </c>
      <c r="J82" s="13">
        <v>0</v>
      </c>
      <c r="K82" s="13">
        <v>4</v>
      </c>
      <c r="L82" s="13">
        <v>2</v>
      </c>
      <c r="M82" s="13">
        <v>1</v>
      </c>
      <c r="N82" s="13">
        <f t="shared" si="6"/>
        <v>11</v>
      </c>
      <c r="O82" s="13" t="str">
        <f t="shared" si="7"/>
        <v>NOSIGNIFICATIVO</v>
      </c>
      <c r="P82" s="9" t="s">
        <v>251</v>
      </c>
      <c r="Q82" s="9" t="s">
        <v>199</v>
      </c>
      <c r="R82" s="15"/>
      <c r="S82" s="44" t="s">
        <v>334</v>
      </c>
      <c r="T82" s="14"/>
    </row>
    <row r="83" spans="1:20" ht="40.5" customHeight="1" x14ac:dyDescent="0.2">
      <c r="A83" s="63"/>
      <c r="B83" s="64"/>
      <c r="C83" s="66"/>
      <c r="D83" s="10" t="s">
        <v>95</v>
      </c>
      <c r="E83" s="10" t="s">
        <v>38</v>
      </c>
      <c r="F83" s="10" t="s">
        <v>72</v>
      </c>
      <c r="G83" s="10" t="s">
        <v>53</v>
      </c>
      <c r="H83" s="13" t="s">
        <v>63</v>
      </c>
      <c r="I83" s="13">
        <v>4</v>
      </c>
      <c r="J83" s="13">
        <v>0</v>
      </c>
      <c r="K83" s="13">
        <v>1</v>
      </c>
      <c r="L83" s="13">
        <v>1</v>
      </c>
      <c r="M83" s="13">
        <v>1</v>
      </c>
      <c r="N83" s="13">
        <f t="shared" si="6"/>
        <v>7</v>
      </c>
      <c r="O83" s="13" t="str">
        <f t="shared" si="7"/>
        <v>NOSIGNIFICATIVO</v>
      </c>
      <c r="P83" s="9" t="s">
        <v>280</v>
      </c>
      <c r="Q83" s="9" t="s">
        <v>198</v>
      </c>
      <c r="R83" s="15"/>
      <c r="S83" s="44" t="s">
        <v>305</v>
      </c>
    </row>
    <row r="84" spans="1:20" ht="71.25" x14ac:dyDescent="0.2">
      <c r="A84" s="63"/>
      <c r="B84" s="64"/>
      <c r="C84" s="66"/>
      <c r="D84" s="10" t="s">
        <v>98</v>
      </c>
      <c r="E84" s="10" t="s">
        <v>102</v>
      </c>
      <c r="F84" s="10" t="s">
        <v>162</v>
      </c>
      <c r="G84" s="10" t="s">
        <v>55</v>
      </c>
      <c r="H84" s="13" t="s">
        <v>64</v>
      </c>
      <c r="I84" s="13">
        <v>4</v>
      </c>
      <c r="J84" s="13">
        <v>0</v>
      </c>
      <c r="K84" s="13">
        <v>4</v>
      </c>
      <c r="L84" s="13">
        <v>2</v>
      </c>
      <c r="M84" s="13">
        <v>1</v>
      </c>
      <c r="N84" s="13">
        <f t="shared" si="6"/>
        <v>11</v>
      </c>
      <c r="O84" s="13" t="str">
        <f t="shared" si="7"/>
        <v>NOSIGNIFICATIVO</v>
      </c>
      <c r="P84" s="9" t="s">
        <v>235</v>
      </c>
      <c r="Q84" s="9" t="s">
        <v>266</v>
      </c>
      <c r="R84" s="15"/>
      <c r="S84" s="44" t="s">
        <v>332</v>
      </c>
      <c r="T84" s="14"/>
    </row>
    <row r="85" spans="1:20" ht="71.25" x14ac:dyDescent="0.2">
      <c r="A85" s="63"/>
      <c r="B85" s="64"/>
      <c r="C85" s="66"/>
      <c r="D85" s="10" t="s">
        <v>98</v>
      </c>
      <c r="E85" s="10" t="s">
        <v>102</v>
      </c>
      <c r="F85" s="10" t="s">
        <v>162</v>
      </c>
      <c r="G85" s="10" t="s">
        <v>103</v>
      </c>
      <c r="H85" s="13" t="s">
        <v>64</v>
      </c>
      <c r="I85" s="13">
        <v>4</v>
      </c>
      <c r="J85" s="13">
        <v>0</v>
      </c>
      <c r="K85" s="13">
        <v>4</v>
      </c>
      <c r="L85" s="13">
        <v>2</v>
      </c>
      <c r="M85" s="13">
        <v>1</v>
      </c>
      <c r="N85" s="13">
        <f t="shared" si="6"/>
        <v>11</v>
      </c>
      <c r="O85" s="13" t="str">
        <f t="shared" si="7"/>
        <v>NOSIGNIFICATIVO</v>
      </c>
      <c r="P85" s="9" t="s">
        <v>235</v>
      </c>
      <c r="Q85" s="9" t="s">
        <v>266</v>
      </c>
      <c r="R85" s="15"/>
      <c r="S85" s="44" t="s">
        <v>332</v>
      </c>
      <c r="T85" s="14"/>
    </row>
    <row r="86" spans="1:20" ht="85.5" x14ac:dyDescent="0.2">
      <c r="A86" s="63">
        <v>15</v>
      </c>
      <c r="B86" s="64" t="s">
        <v>163</v>
      </c>
      <c r="C86" s="64" t="s">
        <v>339</v>
      </c>
      <c r="D86" s="10" t="s">
        <v>98</v>
      </c>
      <c r="E86" s="10" t="s">
        <v>102</v>
      </c>
      <c r="F86" s="10" t="s">
        <v>207</v>
      </c>
      <c r="G86" s="10" t="s">
        <v>103</v>
      </c>
      <c r="H86" s="13" t="s">
        <v>63</v>
      </c>
      <c r="I86" s="13">
        <v>4</v>
      </c>
      <c r="J86" s="13">
        <v>2</v>
      </c>
      <c r="K86" s="13">
        <v>4</v>
      </c>
      <c r="L86" s="13">
        <v>2</v>
      </c>
      <c r="M86" s="13">
        <v>1</v>
      </c>
      <c r="N86" s="13">
        <f t="shared" si="6"/>
        <v>13</v>
      </c>
      <c r="O86" s="13" t="str">
        <f t="shared" si="7"/>
        <v>NOSIGNIFICATIVO</v>
      </c>
      <c r="P86" s="9" t="s">
        <v>251</v>
      </c>
      <c r="Q86" s="9" t="s">
        <v>199</v>
      </c>
      <c r="R86" s="9"/>
      <c r="S86" s="44" t="s">
        <v>335</v>
      </c>
      <c r="T86" s="14"/>
    </row>
    <row r="87" spans="1:20" ht="85.5" x14ac:dyDescent="0.2">
      <c r="A87" s="63"/>
      <c r="B87" s="64"/>
      <c r="C87" s="64"/>
      <c r="D87" s="10" t="s">
        <v>98</v>
      </c>
      <c r="E87" s="10" t="s">
        <v>164</v>
      </c>
      <c r="F87" s="10" t="s">
        <v>165</v>
      </c>
      <c r="G87" s="10" t="s">
        <v>166</v>
      </c>
      <c r="H87" s="13" t="s">
        <v>63</v>
      </c>
      <c r="I87" s="13">
        <v>4</v>
      </c>
      <c r="J87" s="13">
        <v>4</v>
      </c>
      <c r="K87" s="13">
        <v>1</v>
      </c>
      <c r="L87" s="13">
        <v>4</v>
      </c>
      <c r="M87" s="13">
        <v>1</v>
      </c>
      <c r="N87" s="13">
        <f t="shared" si="6"/>
        <v>14</v>
      </c>
      <c r="O87" s="13" t="str">
        <f t="shared" si="7"/>
        <v>NOSIGNIFICATIVO</v>
      </c>
      <c r="P87" s="9" t="s">
        <v>252</v>
      </c>
      <c r="Q87" s="9" t="s">
        <v>264</v>
      </c>
      <c r="R87" s="15"/>
      <c r="S87" s="44" t="s">
        <v>316</v>
      </c>
      <c r="T87" s="14"/>
    </row>
    <row r="88" spans="1:20" ht="42.75" x14ac:dyDescent="0.2">
      <c r="A88" s="63"/>
      <c r="B88" s="64"/>
      <c r="C88" s="64"/>
      <c r="D88" s="10" t="s">
        <v>98</v>
      </c>
      <c r="E88" s="10" t="s">
        <v>164</v>
      </c>
      <c r="F88" s="10" t="s">
        <v>167</v>
      </c>
      <c r="G88" s="10" t="s">
        <v>168</v>
      </c>
      <c r="H88" s="13" t="s">
        <v>64</v>
      </c>
      <c r="I88" s="13">
        <v>4</v>
      </c>
      <c r="J88" s="13">
        <v>0</v>
      </c>
      <c r="K88" s="13">
        <v>1</v>
      </c>
      <c r="L88" s="13">
        <v>1</v>
      </c>
      <c r="M88" s="13">
        <v>1</v>
      </c>
      <c r="N88" s="13">
        <f t="shared" si="6"/>
        <v>7</v>
      </c>
      <c r="O88" s="13" t="str">
        <f t="shared" si="7"/>
        <v>NOSIGNIFICATIVO</v>
      </c>
      <c r="P88" s="9" t="s">
        <v>228</v>
      </c>
      <c r="Q88" s="9" t="s">
        <v>265</v>
      </c>
      <c r="R88" s="15"/>
      <c r="S88" s="44" t="s">
        <v>315</v>
      </c>
      <c r="T88" s="14"/>
    </row>
    <row r="89" spans="1:20" ht="85.5" x14ac:dyDescent="0.2">
      <c r="A89" s="63">
        <v>16</v>
      </c>
      <c r="B89" s="64" t="s">
        <v>169</v>
      </c>
      <c r="C89" s="64" t="s">
        <v>170</v>
      </c>
      <c r="D89" s="10" t="s">
        <v>98</v>
      </c>
      <c r="E89" s="10" t="s">
        <v>102</v>
      </c>
      <c r="F89" s="10" t="s">
        <v>171</v>
      </c>
      <c r="G89" s="10" t="s">
        <v>103</v>
      </c>
      <c r="H89" s="13" t="s">
        <v>63</v>
      </c>
      <c r="I89" s="13">
        <v>4</v>
      </c>
      <c r="J89" s="13">
        <v>1</v>
      </c>
      <c r="K89" s="13">
        <v>4</v>
      </c>
      <c r="L89" s="13">
        <v>2</v>
      </c>
      <c r="M89" s="13">
        <v>1</v>
      </c>
      <c r="N89" s="13">
        <f t="shared" si="6"/>
        <v>12</v>
      </c>
      <c r="O89" s="13" t="str">
        <f t="shared" si="7"/>
        <v>NOSIGNIFICATIVO</v>
      </c>
      <c r="P89" s="9" t="s">
        <v>251</v>
      </c>
      <c r="Q89" s="9" t="s">
        <v>199</v>
      </c>
      <c r="R89" s="15"/>
      <c r="S89" s="44" t="s">
        <v>332</v>
      </c>
      <c r="T89" s="14"/>
    </row>
    <row r="90" spans="1:20" ht="85.5" x14ac:dyDescent="0.2">
      <c r="A90" s="65"/>
      <c r="B90" s="64"/>
      <c r="C90" s="64"/>
      <c r="D90" s="10" t="s">
        <v>98</v>
      </c>
      <c r="E90" s="10" t="s">
        <v>102</v>
      </c>
      <c r="F90" s="10" t="s">
        <v>206</v>
      </c>
      <c r="G90" s="10" t="s">
        <v>108</v>
      </c>
      <c r="H90" s="13" t="s">
        <v>63</v>
      </c>
      <c r="I90" s="13">
        <v>4</v>
      </c>
      <c r="J90" s="13">
        <v>1</v>
      </c>
      <c r="K90" s="13">
        <v>4</v>
      </c>
      <c r="L90" s="13">
        <v>2</v>
      </c>
      <c r="M90" s="13">
        <v>1</v>
      </c>
      <c r="N90" s="13">
        <f t="shared" si="6"/>
        <v>12</v>
      </c>
      <c r="O90" s="13" t="str">
        <f t="shared" si="7"/>
        <v>NOSIGNIFICATIVO</v>
      </c>
      <c r="P90" s="9" t="s">
        <v>251</v>
      </c>
      <c r="Q90" s="9" t="s">
        <v>199</v>
      </c>
      <c r="R90" s="15"/>
      <c r="S90" s="44" t="s">
        <v>332</v>
      </c>
      <c r="T90" s="14"/>
    </row>
    <row r="91" spans="1:20" ht="42.75" x14ac:dyDescent="0.2">
      <c r="A91" s="63">
        <v>17</v>
      </c>
      <c r="B91" s="64" t="s">
        <v>34</v>
      </c>
      <c r="C91" s="64" t="s">
        <v>172</v>
      </c>
      <c r="D91" s="10" t="s">
        <v>98</v>
      </c>
      <c r="E91" s="10" t="s">
        <v>99</v>
      </c>
      <c r="F91" s="10" t="s">
        <v>173</v>
      </c>
      <c r="G91" s="10" t="s">
        <v>58</v>
      </c>
      <c r="H91" s="13" t="s">
        <v>63</v>
      </c>
      <c r="I91" s="13">
        <v>4</v>
      </c>
      <c r="J91" s="13">
        <v>0</v>
      </c>
      <c r="K91" s="13">
        <v>4</v>
      </c>
      <c r="L91" s="13">
        <v>1</v>
      </c>
      <c r="M91" s="13">
        <v>1</v>
      </c>
      <c r="N91" s="13">
        <f t="shared" si="6"/>
        <v>10</v>
      </c>
      <c r="O91" s="13" t="str">
        <f t="shared" si="7"/>
        <v>NOSIGNIFICATIVO</v>
      </c>
      <c r="P91" s="9" t="s">
        <v>233</v>
      </c>
      <c r="Q91" s="9" t="s">
        <v>205</v>
      </c>
      <c r="R91" s="15"/>
      <c r="S91" s="44" t="s">
        <v>320</v>
      </c>
      <c r="T91" s="14"/>
    </row>
    <row r="92" spans="1:20" ht="158.25" x14ac:dyDescent="0.2">
      <c r="A92" s="63"/>
      <c r="B92" s="64"/>
      <c r="C92" s="64"/>
      <c r="D92" s="10" t="s">
        <v>98</v>
      </c>
      <c r="E92" s="10" t="s">
        <v>101</v>
      </c>
      <c r="F92" s="10" t="s">
        <v>213</v>
      </c>
      <c r="G92" s="10" t="s">
        <v>60</v>
      </c>
      <c r="H92" s="13" t="s">
        <v>63</v>
      </c>
      <c r="I92" s="13">
        <v>-4</v>
      </c>
      <c r="J92" s="13">
        <v>1</v>
      </c>
      <c r="K92" s="13">
        <v>4</v>
      </c>
      <c r="L92" s="13">
        <v>1</v>
      </c>
      <c r="M92" s="13">
        <v>1</v>
      </c>
      <c r="N92" s="13">
        <f>+I92+J92+K92+L92+M92</f>
        <v>3</v>
      </c>
      <c r="O92" s="13" t="str">
        <f t="shared" si="7"/>
        <v>NOSIGNIFICATIVO</v>
      </c>
      <c r="P92" s="9" t="s">
        <v>250</v>
      </c>
      <c r="Q92" s="9" t="s">
        <v>203</v>
      </c>
      <c r="R92" s="15"/>
      <c r="S92" s="44" t="s">
        <v>319</v>
      </c>
      <c r="T92" s="14"/>
    </row>
    <row r="93" spans="1:20" ht="158.25" x14ac:dyDescent="0.2">
      <c r="A93" s="63"/>
      <c r="B93" s="64"/>
      <c r="C93" s="64"/>
      <c r="D93" s="10" t="s">
        <v>98</v>
      </c>
      <c r="E93" s="10" t="s">
        <v>101</v>
      </c>
      <c r="F93" s="10" t="s">
        <v>212</v>
      </c>
      <c r="G93" s="10" t="s">
        <v>232</v>
      </c>
      <c r="H93" s="13" t="s">
        <v>63</v>
      </c>
      <c r="I93" s="13">
        <v>-4</v>
      </c>
      <c r="J93" s="13">
        <v>4</v>
      </c>
      <c r="K93" s="13">
        <v>4</v>
      </c>
      <c r="L93" s="13">
        <v>4</v>
      </c>
      <c r="M93" s="13">
        <v>0</v>
      </c>
      <c r="N93" s="13">
        <f>+I93+J93+K93+L93+M93</f>
        <v>8</v>
      </c>
      <c r="O93" s="13" t="str">
        <f>IF(N93&lt;=14,"NOSIGNIFICATIVO",IF(AND(N93&gt;15,N93&lt;=20),"SIGNIFICATIVOS"))</f>
        <v>NOSIGNIFICATIVO</v>
      </c>
      <c r="P93" s="9" t="s">
        <v>250</v>
      </c>
      <c r="Q93" s="9" t="s">
        <v>203</v>
      </c>
      <c r="R93" s="15"/>
      <c r="S93" s="44" t="s">
        <v>319</v>
      </c>
      <c r="T93" s="14"/>
    </row>
    <row r="94" spans="1:20" ht="42.75" x14ac:dyDescent="0.2">
      <c r="A94" s="63">
        <v>18</v>
      </c>
      <c r="B94" s="64" t="s">
        <v>174</v>
      </c>
      <c r="C94" s="64" t="s">
        <v>175</v>
      </c>
      <c r="D94" s="10" t="s">
        <v>98</v>
      </c>
      <c r="E94" s="10" t="s">
        <v>99</v>
      </c>
      <c r="F94" s="10" t="s">
        <v>176</v>
      </c>
      <c r="G94" s="10" t="s">
        <v>58</v>
      </c>
      <c r="H94" s="13" t="s">
        <v>10</v>
      </c>
      <c r="I94" s="13">
        <v>4</v>
      </c>
      <c r="J94" s="13">
        <v>0</v>
      </c>
      <c r="K94" s="13">
        <v>4</v>
      </c>
      <c r="L94" s="13">
        <v>1</v>
      </c>
      <c r="M94" s="13">
        <v>1</v>
      </c>
      <c r="N94" s="13">
        <f t="shared" si="6"/>
        <v>10</v>
      </c>
      <c r="O94" s="13" t="str">
        <f t="shared" si="7"/>
        <v>NOSIGNIFICATIVO</v>
      </c>
      <c r="P94" s="9" t="s">
        <v>233</v>
      </c>
      <c r="Q94" s="9" t="s">
        <v>205</v>
      </c>
      <c r="R94" s="15"/>
      <c r="S94" s="44" t="s">
        <v>320</v>
      </c>
      <c r="T94" s="14"/>
    </row>
    <row r="95" spans="1:20" ht="158.25" x14ac:dyDescent="0.2">
      <c r="A95" s="63"/>
      <c r="B95" s="64"/>
      <c r="C95" s="64"/>
      <c r="D95" s="10" t="s">
        <v>98</v>
      </c>
      <c r="E95" s="10" t="s">
        <v>101</v>
      </c>
      <c r="F95" s="10" t="s">
        <v>214</v>
      </c>
      <c r="G95" s="10" t="s">
        <v>60</v>
      </c>
      <c r="H95" s="13" t="s">
        <v>10</v>
      </c>
      <c r="I95" s="13">
        <v>-4</v>
      </c>
      <c r="J95" s="13">
        <v>1</v>
      </c>
      <c r="K95" s="13">
        <v>4</v>
      </c>
      <c r="L95" s="13">
        <v>1</v>
      </c>
      <c r="M95" s="13">
        <v>1</v>
      </c>
      <c r="N95" s="13">
        <f>+I95+J95+K95+L95+M95</f>
        <v>3</v>
      </c>
      <c r="O95" s="13" t="str">
        <f t="shared" si="7"/>
        <v>NOSIGNIFICATIVO</v>
      </c>
      <c r="P95" s="9" t="s">
        <v>250</v>
      </c>
      <c r="Q95" s="9" t="s">
        <v>203</v>
      </c>
      <c r="R95" s="15"/>
      <c r="S95" s="44" t="s">
        <v>319</v>
      </c>
      <c r="T95" s="14"/>
    </row>
    <row r="96" spans="1:20" ht="158.25" x14ac:dyDescent="0.2">
      <c r="A96" s="63"/>
      <c r="B96" s="64"/>
      <c r="C96" s="64"/>
      <c r="D96" s="10" t="s">
        <v>98</v>
      </c>
      <c r="E96" s="10" t="s">
        <v>101</v>
      </c>
      <c r="F96" s="10" t="s">
        <v>215</v>
      </c>
      <c r="G96" s="10" t="s">
        <v>232</v>
      </c>
      <c r="H96" s="13" t="s">
        <v>63</v>
      </c>
      <c r="I96" s="13">
        <v>-4</v>
      </c>
      <c r="J96" s="13">
        <v>4</v>
      </c>
      <c r="K96" s="13">
        <v>4</v>
      </c>
      <c r="L96" s="13">
        <v>4</v>
      </c>
      <c r="M96" s="13">
        <v>0</v>
      </c>
      <c r="N96" s="13">
        <f>+I96+J96+K96+L96+M96</f>
        <v>8</v>
      </c>
      <c r="O96" s="13" t="str">
        <f t="shared" si="7"/>
        <v>NOSIGNIFICATIVO</v>
      </c>
      <c r="P96" s="9" t="s">
        <v>250</v>
      </c>
      <c r="Q96" s="9" t="s">
        <v>203</v>
      </c>
      <c r="R96" s="15"/>
      <c r="S96" s="44" t="s">
        <v>319</v>
      </c>
      <c r="T96" s="14"/>
    </row>
    <row r="97" spans="1:19" s="14" customFormat="1" ht="71.25" x14ac:dyDescent="0.2">
      <c r="A97" s="46">
        <v>19</v>
      </c>
      <c r="B97" s="27" t="s">
        <v>177</v>
      </c>
      <c r="C97" s="27" t="s">
        <v>178</v>
      </c>
      <c r="D97" s="10" t="s">
        <v>98</v>
      </c>
      <c r="E97" s="10" t="s">
        <v>179</v>
      </c>
      <c r="F97" s="10" t="s">
        <v>180</v>
      </c>
      <c r="G97" s="10" t="s">
        <v>181</v>
      </c>
      <c r="H97" s="13" t="s">
        <v>63</v>
      </c>
      <c r="I97" s="13">
        <v>4</v>
      </c>
      <c r="J97" s="13">
        <v>4</v>
      </c>
      <c r="K97" s="13">
        <v>1</v>
      </c>
      <c r="L97" s="13">
        <v>2</v>
      </c>
      <c r="M97" s="13">
        <v>1</v>
      </c>
      <c r="N97" s="13">
        <f t="shared" si="6"/>
        <v>12</v>
      </c>
      <c r="O97" s="13" t="str">
        <f t="shared" si="7"/>
        <v>NOSIGNIFICATIVO</v>
      </c>
      <c r="P97" s="9" t="s">
        <v>346</v>
      </c>
      <c r="Q97" s="40" t="s">
        <v>290</v>
      </c>
      <c r="R97" s="15"/>
      <c r="S97" s="45" t="s">
        <v>337</v>
      </c>
    </row>
    <row r="98" spans="1:19" s="14" customFormat="1" ht="45" x14ac:dyDescent="0.2">
      <c r="A98" s="46">
        <v>20</v>
      </c>
      <c r="B98" s="27" t="s">
        <v>182</v>
      </c>
      <c r="C98" s="27" t="s">
        <v>183</v>
      </c>
      <c r="D98" s="10" t="s">
        <v>95</v>
      </c>
      <c r="E98" s="10" t="s">
        <v>51</v>
      </c>
      <c r="F98" s="10" t="s">
        <v>192</v>
      </c>
      <c r="G98" s="10" t="s">
        <v>217</v>
      </c>
      <c r="H98" s="13" t="s">
        <v>63</v>
      </c>
      <c r="I98" s="13">
        <v>-4</v>
      </c>
      <c r="J98" s="13">
        <v>4</v>
      </c>
      <c r="K98" s="13">
        <v>4</v>
      </c>
      <c r="L98" s="13">
        <v>4</v>
      </c>
      <c r="M98" s="13">
        <v>1</v>
      </c>
      <c r="N98" s="13">
        <f t="shared" si="6"/>
        <v>9</v>
      </c>
      <c r="O98" s="13" t="str">
        <f t="shared" si="7"/>
        <v>NOSIGNIFICATIVO</v>
      </c>
      <c r="P98" s="40" t="s">
        <v>237</v>
      </c>
      <c r="Q98" s="40" t="s">
        <v>197</v>
      </c>
      <c r="R98" s="15"/>
      <c r="S98" s="45" t="s">
        <v>317</v>
      </c>
    </row>
    <row r="99" spans="1:19" s="14" customFormat="1" ht="57.75" thickBot="1" x14ac:dyDescent="0.25">
      <c r="A99" s="47">
        <v>21</v>
      </c>
      <c r="B99" s="48" t="s">
        <v>37</v>
      </c>
      <c r="C99" s="48" t="s">
        <v>105</v>
      </c>
      <c r="D99" s="49" t="s">
        <v>95</v>
      </c>
      <c r="E99" s="49" t="s">
        <v>51</v>
      </c>
      <c r="F99" s="49" t="s">
        <v>184</v>
      </c>
      <c r="G99" s="49" t="s">
        <v>185</v>
      </c>
      <c r="H99" s="50" t="s">
        <v>63</v>
      </c>
      <c r="I99" s="50">
        <v>-4</v>
      </c>
      <c r="J99" s="50">
        <v>3</v>
      </c>
      <c r="K99" s="50">
        <v>4</v>
      </c>
      <c r="L99" s="50">
        <v>2</v>
      </c>
      <c r="M99" s="50">
        <v>1</v>
      </c>
      <c r="N99" s="50">
        <f t="shared" si="6"/>
        <v>6</v>
      </c>
      <c r="O99" s="50" t="str">
        <f t="shared" si="7"/>
        <v>NOSIGNIFICATIVO</v>
      </c>
      <c r="P99" s="51" t="s">
        <v>227</v>
      </c>
      <c r="Q99" s="51" t="s">
        <v>209</v>
      </c>
      <c r="R99" s="52"/>
      <c r="S99" s="53" t="s">
        <v>336</v>
      </c>
    </row>
  </sheetData>
  <autoFilter ref="A6:S99"/>
  <mergeCells count="65">
    <mergeCell ref="C56:C58"/>
    <mergeCell ref="S5:S6"/>
    <mergeCell ref="B5:C5"/>
    <mergeCell ref="B4:H4"/>
    <mergeCell ref="I4:N4"/>
    <mergeCell ref="I5:I6"/>
    <mergeCell ref="L5:L6"/>
    <mergeCell ref="M5:M6"/>
    <mergeCell ref="N5:N6"/>
    <mergeCell ref="J5:J6"/>
    <mergeCell ref="K5:K6"/>
    <mergeCell ref="R5:R6"/>
    <mergeCell ref="D5:F5"/>
    <mergeCell ref="P4:Q4"/>
    <mergeCell ref="P5:Q5"/>
    <mergeCell ref="H5:H6"/>
    <mergeCell ref="O5:O6"/>
    <mergeCell ref="A7:A11"/>
    <mergeCell ref="B7:B11"/>
    <mergeCell ref="C7:C11"/>
    <mergeCell ref="C12:C14"/>
    <mergeCell ref="A4:A6"/>
    <mergeCell ref="B12:B18"/>
    <mergeCell ref="A12:A18"/>
    <mergeCell ref="A50:A55"/>
    <mergeCell ref="B50:B55"/>
    <mergeCell ref="C50:C55"/>
    <mergeCell ref="A19:A21"/>
    <mergeCell ref="B19:B21"/>
    <mergeCell ref="C19:C21"/>
    <mergeCell ref="A22:A26"/>
    <mergeCell ref="B22:B26"/>
    <mergeCell ref="C22:C26"/>
    <mergeCell ref="B76:B85"/>
    <mergeCell ref="C76:C85"/>
    <mergeCell ref="C67:C73"/>
    <mergeCell ref="A27:A31"/>
    <mergeCell ref="B27:B31"/>
    <mergeCell ref="C27:C31"/>
    <mergeCell ref="A56:A63"/>
    <mergeCell ref="B56:B63"/>
    <mergeCell ref="A32:A36"/>
    <mergeCell ref="B32:B36"/>
    <mergeCell ref="C32:C36"/>
    <mergeCell ref="A37:A41"/>
    <mergeCell ref="B37:B41"/>
    <mergeCell ref="C37:C41"/>
    <mergeCell ref="A42:A49"/>
    <mergeCell ref="B42:B49"/>
    <mergeCell ref="A1:Q3"/>
    <mergeCell ref="A94:A96"/>
    <mergeCell ref="B94:B96"/>
    <mergeCell ref="C94:C96"/>
    <mergeCell ref="A91:A93"/>
    <mergeCell ref="B91:B93"/>
    <mergeCell ref="C91:C93"/>
    <mergeCell ref="A86:A88"/>
    <mergeCell ref="B86:B88"/>
    <mergeCell ref="C86:C88"/>
    <mergeCell ref="A89:A90"/>
    <mergeCell ref="B89:B90"/>
    <mergeCell ref="C89:C90"/>
    <mergeCell ref="A65:A74"/>
    <mergeCell ref="B65:B74"/>
    <mergeCell ref="A76:A85"/>
  </mergeCells>
  <conditionalFormatting sqref="O7:O9 O94 O97:O99 O11:O14 O16:O17 O25:O34 O36:O56 O19:O23 O59:O92">
    <cfRule type="colorScale" priority="39">
      <colorScale>
        <cfvo type="num" val="14"/>
        <cfvo type="num" val="20"/>
        <color rgb="FF00B050"/>
        <color rgb="FFFF0000"/>
      </colorScale>
    </cfRule>
    <cfRule type="cellIs" dxfId="21" priority="40" operator="between">
      <formula>1</formula>
      <formula>14</formula>
    </cfRule>
    <cfRule type="colorScale" priority="41">
      <colorScale>
        <cfvo type="min"/>
        <cfvo type="percentile" val="50"/>
        <cfvo type="max"/>
        <color rgb="FFF8696B"/>
        <color rgb="FFFFEB84"/>
        <color rgb="FF63BE7B"/>
      </colorScale>
    </cfRule>
  </conditionalFormatting>
  <conditionalFormatting sqref="O94 O7:O9 O97:O99 O11:O14 O16:O17 O25:O34 O19:O23 O36:O56 O59:O92">
    <cfRule type="containsText" dxfId="20" priority="37" operator="containsText" text="SIGNIFICATIVOS">
      <formula>NOT(ISERROR(SEARCH("SIGNIFICATIVOS",O7)))</formula>
    </cfRule>
    <cfRule type="containsText" dxfId="19" priority="38" operator="containsText" text="NOSIGNIFICATIVO">
      <formula>NOT(ISERROR(SEARCH("NOSIGNIFICATIVO",O7)))</formula>
    </cfRule>
  </conditionalFormatting>
  <conditionalFormatting sqref="O93">
    <cfRule type="colorScale" priority="34">
      <colorScale>
        <cfvo type="num" val="14"/>
        <cfvo type="num" val="20"/>
        <color rgb="FF00B050"/>
        <color rgb="FFFF0000"/>
      </colorScale>
    </cfRule>
    <cfRule type="cellIs" dxfId="18" priority="35" operator="between">
      <formula>1</formula>
      <formula>14</formula>
    </cfRule>
    <cfRule type="colorScale" priority="36">
      <colorScale>
        <cfvo type="min"/>
        <cfvo type="percentile" val="50"/>
        <cfvo type="max"/>
        <color rgb="FFF8696B"/>
        <color rgb="FFFFEB84"/>
        <color rgb="FF63BE7B"/>
      </colorScale>
    </cfRule>
  </conditionalFormatting>
  <conditionalFormatting sqref="O93">
    <cfRule type="containsText" dxfId="17" priority="32" operator="containsText" text="SIGNIFICATIVOS">
      <formula>NOT(ISERROR(SEARCH("SIGNIFICATIVOS",O93)))</formula>
    </cfRule>
    <cfRule type="containsText" dxfId="16" priority="33" operator="containsText" text="NOSIGNIFICATIVO">
      <formula>NOT(ISERROR(SEARCH("NOSIGNIFICATIVO",O93)))</formula>
    </cfRule>
  </conditionalFormatting>
  <conditionalFormatting sqref="O95">
    <cfRule type="colorScale" priority="29">
      <colorScale>
        <cfvo type="num" val="14"/>
        <cfvo type="num" val="20"/>
        <color rgb="FF00B050"/>
        <color rgb="FFFF0000"/>
      </colorScale>
    </cfRule>
    <cfRule type="cellIs" dxfId="15" priority="30" operator="between">
      <formula>1</formula>
      <formula>14</formula>
    </cfRule>
    <cfRule type="colorScale" priority="31">
      <colorScale>
        <cfvo type="min"/>
        <cfvo type="percentile" val="50"/>
        <cfvo type="max"/>
        <color rgb="FFF8696B"/>
        <color rgb="FFFFEB84"/>
        <color rgb="FF63BE7B"/>
      </colorScale>
    </cfRule>
  </conditionalFormatting>
  <conditionalFormatting sqref="O95">
    <cfRule type="containsText" dxfId="14" priority="27" operator="containsText" text="SIGNIFICATIVOS">
      <formula>NOT(ISERROR(SEARCH("SIGNIFICATIVOS",O95)))</formula>
    </cfRule>
    <cfRule type="containsText" dxfId="13" priority="28" operator="containsText" text="NOSIGNIFICATIVO">
      <formula>NOT(ISERROR(SEARCH("NOSIGNIFICATIVO",O95)))</formula>
    </cfRule>
  </conditionalFormatting>
  <conditionalFormatting sqref="O96">
    <cfRule type="colorScale" priority="24">
      <colorScale>
        <cfvo type="num" val="14"/>
        <cfvo type="num" val="20"/>
        <color rgb="FF00B050"/>
        <color rgb="FFFF0000"/>
      </colorScale>
    </cfRule>
    <cfRule type="cellIs" dxfId="12" priority="25" operator="between">
      <formula>1</formula>
      <formula>14</formula>
    </cfRule>
    <cfRule type="colorScale" priority="26">
      <colorScale>
        <cfvo type="min"/>
        <cfvo type="percentile" val="50"/>
        <cfvo type="max"/>
        <color rgb="FFF8696B"/>
        <color rgb="FFFFEB84"/>
        <color rgb="FF63BE7B"/>
      </colorScale>
    </cfRule>
  </conditionalFormatting>
  <conditionalFormatting sqref="O96">
    <cfRule type="containsText" dxfId="11" priority="22" operator="containsText" text="SIGNIFICATIVOS">
      <formula>NOT(ISERROR(SEARCH("SIGNIFICATIVOS",O96)))</formula>
    </cfRule>
    <cfRule type="containsText" dxfId="10" priority="23" operator="containsText" text="NOSIGNIFICATIVO">
      <formula>NOT(ISERROR(SEARCH("NOSIGNIFICATIVO",O96)))</formula>
    </cfRule>
  </conditionalFormatting>
  <conditionalFormatting sqref="O35 O24 O15 O10">
    <cfRule type="colorScale" priority="19">
      <colorScale>
        <cfvo type="num" val="14"/>
        <cfvo type="num" val="20"/>
        <color rgb="FF00B050"/>
        <color rgb="FFFF0000"/>
      </colorScale>
    </cfRule>
    <cfRule type="cellIs" dxfId="9" priority="20" operator="between">
      <formula>1</formula>
      <formula>14</formula>
    </cfRule>
    <cfRule type="colorScale" priority="21">
      <colorScale>
        <cfvo type="min"/>
        <cfvo type="percentile" val="50"/>
        <cfvo type="max"/>
        <color rgb="FFF8696B"/>
        <color rgb="FFFFEB84"/>
        <color rgb="FF63BE7B"/>
      </colorScale>
    </cfRule>
  </conditionalFormatting>
  <conditionalFormatting sqref="O35 O24 O15 O10">
    <cfRule type="containsText" dxfId="8" priority="17" operator="containsText" text="SIGNIFICATIVOS">
      <formula>NOT(ISERROR(SEARCH("SIGNIFICATIVOS",O10)))</formula>
    </cfRule>
    <cfRule type="containsText" dxfId="7" priority="18" operator="containsText" text="NOSIGNIFICATIVO">
      <formula>NOT(ISERROR(SEARCH("NOSIGNIFICATIVO",O10)))</formula>
    </cfRule>
  </conditionalFormatting>
  <conditionalFormatting sqref="P21">
    <cfRule type="expression" dxfId="6" priority="16">
      <formula>IF(#REF!&gt;=60,1,0)</formula>
    </cfRule>
  </conditionalFormatting>
  <conditionalFormatting sqref="O57:O58">
    <cfRule type="colorScale" priority="13">
      <colorScale>
        <cfvo type="num" val="14"/>
        <cfvo type="num" val="20"/>
        <color rgb="FF00B050"/>
        <color rgb="FFFF0000"/>
      </colorScale>
    </cfRule>
    <cfRule type="cellIs" dxfId="5" priority="14" operator="between">
      <formula>1</formula>
      <formula>14</formula>
    </cfRule>
    <cfRule type="colorScale" priority="15">
      <colorScale>
        <cfvo type="min"/>
        <cfvo type="percentile" val="50"/>
        <cfvo type="max"/>
        <color rgb="FFF8696B"/>
        <color rgb="FFFFEB84"/>
        <color rgb="FF63BE7B"/>
      </colorScale>
    </cfRule>
  </conditionalFormatting>
  <conditionalFormatting sqref="O57:O58">
    <cfRule type="containsText" dxfId="4" priority="11" operator="containsText" text="SIGNIFICATIVOS">
      <formula>NOT(ISERROR(SEARCH("SIGNIFICATIVOS",O57)))</formula>
    </cfRule>
    <cfRule type="containsText" dxfId="3" priority="12" operator="containsText" text="NOSIGNIFICATIVO">
      <formula>NOT(ISERROR(SEARCH("NOSIGNIFICATIVO",O57)))</formula>
    </cfRule>
  </conditionalFormatting>
  <conditionalFormatting sqref="O18">
    <cfRule type="colorScale" priority="8">
      <colorScale>
        <cfvo type="num" val="14"/>
        <cfvo type="num" val="20"/>
        <color rgb="FF00B050"/>
        <color rgb="FFFF0000"/>
      </colorScale>
    </cfRule>
    <cfRule type="cellIs" dxfId="2" priority="9" operator="between">
      <formula>1</formula>
      <formula>14</formula>
    </cfRule>
    <cfRule type="colorScale" priority="10">
      <colorScale>
        <cfvo type="min"/>
        <cfvo type="percentile" val="50"/>
        <cfvo type="max"/>
        <color rgb="FFF8696B"/>
        <color rgb="FFFFEB84"/>
        <color rgb="FF63BE7B"/>
      </colorScale>
    </cfRule>
  </conditionalFormatting>
  <conditionalFormatting sqref="O18">
    <cfRule type="containsText" dxfId="1" priority="6" operator="containsText" text="SIGNIFICATIVOS">
      <formula>NOT(ISERROR(SEARCH("SIGNIFICATIVOS",O18)))</formula>
    </cfRule>
    <cfRule type="containsText" dxfId="0" priority="7" operator="containsText" text="NOSIGNIFICATIVO">
      <formula>NOT(ISERROR(SEARCH("NOSIGNIFICATIVO",O18)))</formula>
    </cfRule>
  </conditionalFormatting>
  <pageMargins left="0.7" right="0.7" top="0.75" bottom="0.75" header="0.3" footer="0.3"/>
  <pageSetup paperSize="9" scale="15" orientation="portrait" r:id="rId1"/>
  <rowBreaks count="1" manualBreakCount="1">
    <brk id="49" max="18" man="1"/>
  </rowBreaks>
  <drawing r:id="rId2"/>
  <extLst>
    <ext xmlns:x14="http://schemas.microsoft.com/office/spreadsheetml/2009/9/main" uri="{CCE6A557-97BC-4b89-ADB6-D9C93CAAB3DF}">
      <x14:dataValidations xmlns:xm="http://schemas.microsoft.com/office/excel/2006/main" count="7">
        <x14:dataValidation type="list" showInputMessage="1" showErrorMessage="1">
          <x14:formula1>
            <xm:f>[1]Hoja1!#REF!</xm:f>
          </x14:formula1>
          <xm:sqref>Q91 Q69 Q12:Q13 Q22 Q37 Q50 Q94 Q27:Q28 Q7:Q8 Q19:Q20 Q32:Q33 Q40 Q45 Q53 Q76:Q77 Q42 Q56</xm:sqref>
        </x14:dataValidation>
        <x14:dataValidation type="list" allowBlank="1" showInputMessage="1" showErrorMessage="1">
          <x14:formula1>
            <xm:f>ListadoDesplegable!$F$3:$F$4</xm:f>
          </x14:formula1>
          <xm:sqref>I7:I99</xm:sqref>
        </x14:dataValidation>
        <x14:dataValidation type="list" allowBlank="1" showInputMessage="1" showErrorMessage="1">
          <x14:formula1>
            <xm:f>ListadoDesplegable!$J$3:$J$5</xm:f>
          </x14:formula1>
          <xm:sqref>K7:K99</xm:sqref>
        </x14:dataValidation>
        <x14:dataValidation type="list" allowBlank="1" showInputMessage="1" showErrorMessage="1">
          <x14:formula1>
            <xm:f>ListadoDesplegable!$L$3:$L$5</xm:f>
          </x14:formula1>
          <xm:sqref>L7:L99</xm:sqref>
        </x14:dataValidation>
        <x14:dataValidation type="list" allowBlank="1" showInputMessage="1" showErrorMessage="1">
          <x14:formula1>
            <xm:f>ListadoDesplegable!$N$3:$N$5</xm:f>
          </x14:formula1>
          <xm:sqref>M7:M99</xm:sqref>
        </x14:dataValidation>
        <x14:dataValidation type="list" allowBlank="1" showInputMessage="1" showErrorMessage="1">
          <x14:formula1>
            <xm:f>ListadoDesplegable!$D$3:$D$5</xm:f>
          </x14:formula1>
          <xm:sqref>H7:H99</xm:sqref>
        </x14:dataValidation>
        <x14:dataValidation type="list" allowBlank="1" showInputMessage="1" showErrorMessage="1">
          <x14:formula1>
            <xm:f>ListadoDesplegable!$H$3:$H$7</xm:f>
          </x14:formula1>
          <xm:sqref>J7:J99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23"/>
  <sheetViews>
    <sheetView topLeftCell="A7" zoomScale="85" zoomScaleNormal="85" workbookViewId="0">
      <selection activeCell="H6" sqref="H6"/>
    </sheetView>
  </sheetViews>
  <sheetFormatPr baseColWidth="10" defaultRowHeight="15" x14ac:dyDescent="0.25"/>
  <cols>
    <col min="1" max="1" width="28.85546875" style="5" customWidth="1"/>
    <col min="2" max="2" width="107.5703125" style="5" customWidth="1"/>
    <col min="3" max="3" width="27" style="5" customWidth="1"/>
    <col min="4" max="4" width="26.85546875" style="5" customWidth="1"/>
  </cols>
  <sheetData>
    <row r="1" spans="1:4" ht="20.25" customHeight="1" x14ac:dyDescent="0.25">
      <c r="A1" s="109"/>
      <c r="B1" s="111" t="s">
        <v>245</v>
      </c>
      <c r="C1" s="24" t="s">
        <v>291</v>
      </c>
      <c r="D1" s="20" t="s">
        <v>296</v>
      </c>
    </row>
    <row r="2" spans="1:4" ht="20.25" customHeight="1" x14ac:dyDescent="0.25">
      <c r="A2" s="109"/>
      <c r="B2" s="111"/>
      <c r="C2" s="24" t="s">
        <v>292</v>
      </c>
      <c r="D2" s="7">
        <f>+'APS-IMP'!S2</f>
        <v>6</v>
      </c>
    </row>
    <row r="3" spans="1:4" ht="20.25" customHeight="1" x14ac:dyDescent="0.25">
      <c r="A3" s="110"/>
      <c r="B3" s="112"/>
      <c r="C3" s="24" t="s">
        <v>298</v>
      </c>
      <c r="D3" s="121">
        <f>+'APS-IMP'!S3</f>
        <v>44887</v>
      </c>
    </row>
    <row r="4" spans="1:4" ht="41.25" customHeight="1" x14ac:dyDescent="0.25">
      <c r="A4" s="16" t="s">
        <v>240</v>
      </c>
      <c r="B4" s="113" t="s">
        <v>244</v>
      </c>
      <c r="C4" s="113"/>
      <c r="D4" s="113"/>
    </row>
    <row r="5" spans="1:4" ht="25.5" customHeight="1" x14ac:dyDescent="0.25">
      <c r="A5" s="17" t="s">
        <v>241</v>
      </c>
      <c r="B5" s="114" t="s">
        <v>289</v>
      </c>
      <c r="C5" s="114"/>
      <c r="D5" s="114"/>
    </row>
    <row r="6" spans="1:4" ht="191.25" customHeight="1" x14ac:dyDescent="0.25">
      <c r="A6" s="18" t="s">
        <v>242</v>
      </c>
      <c r="B6" s="115" t="s">
        <v>247</v>
      </c>
      <c r="C6" s="115"/>
      <c r="D6" s="115"/>
    </row>
    <row r="7" spans="1:4" ht="65.25" customHeight="1" x14ac:dyDescent="0.25">
      <c r="A7" s="92" t="s">
        <v>243</v>
      </c>
      <c r="B7" s="88" t="s">
        <v>347</v>
      </c>
      <c r="C7" s="89"/>
      <c r="D7" s="19" t="s">
        <v>299</v>
      </c>
    </row>
    <row r="8" spans="1:4" ht="65.25" customHeight="1" x14ac:dyDescent="0.25">
      <c r="A8" s="93"/>
      <c r="B8" s="90"/>
      <c r="C8" s="91"/>
      <c r="D8" s="19" t="s">
        <v>301</v>
      </c>
    </row>
    <row r="9" spans="1:4" ht="25.5" customHeight="1" x14ac:dyDescent="0.25">
      <c r="A9" s="100" t="s">
        <v>246</v>
      </c>
      <c r="B9" s="101"/>
      <c r="C9" s="100" t="s">
        <v>239</v>
      </c>
      <c r="D9" s="101"/>
    </row>
    <row r="10" spans="1:4" ht="54.75" customHeight="1" x14ac:dyDescent="0.25">
      <c r="A10" s="102"/>
      <c r="B10" s="103"/>
      <c r="C10" s="94" t="s">
        <v>300</v>
      </c>
      <c r="D10" s="95"/>
    </row>
    <row r="11" spans="1:4" ht="55.5" customHeight="1" x14ac:dyDescent="0.25">
      <c r="A11" s="104"/>
      <c r="B11" s="105"/>
      <c r="C11" s="96"/>
      <c r="D11" s="97"/>
    </row>
    <row r="12" spans="1:4" ht="44.25" customHeight="1" x14ac:dyDescent="0.25">
      <c r="A12" s="104"/>
      <c r="B12" s="105"/>
      <c r="C12" s="96"/>
      <c r="D12" s="97"/>
    </row>
    <row r="13" spans="1:4" ht="44.25" customHeight="1" x14ac:dyDescent="0.25">
      <c r="A13" s="104"/>
      <c r="B13" s="105"/>
      <c r="C13" s="96"/>
      <c r="D13" s="97"/>
    </row>
    <row r="14" spans="1:4" ht="44.25" customHeight="1" x14ac:dyDescent="0.25">
      <c r="A14" s="104"/>
      <c r="B14" s="105"/>
      <c r="C14" s="96"/>
      <c r="D14" s="97"/>
    </row>
    <row r="15" spans="1:4" ht="44.25" customHeight="1" x14ac:dyDescent="0.25">
      <c r="A15" s="104"/>
      <c r="B15" s="105"/>
      <c r="C15" s="96"/>
      <c r="D15" s="97"/>
    </row>
    <row r="16" spans="1:4" ht="44.25" customHeight="1" x14ac:dyDescent="0.25">
      <c r="A16" s="104"/>
      <c r="B16" s="105"/>
      <c r="C16" s="96"/>
      <c r="D16" s="97"/>
    </row>
    <row r="17" spans="1:4" ht="44.25" customHeight="1" x14ac:dyDescent="0.25">
      <c r="A17" s="104"/>
      <c r="B17" s="105"/>
      <c r="C17" s="96"/>
      <c r="D17" s="97"/>
    </row>
    <row r="18" spans="1:4" ht="83.25" customHeight="1" x14ac:dyDescent="0.25">
      <c r="A18" s="106"/>
      <c r="B18" s="107"/>
      <c r="C18" s="98"/>
      <c r="D18" s="99"/>
    </row>
    <row r="19" spans="1:4" ht="21" customHeight="1" x14ac:dyDescent="0.25">
      <c r="A19" s="100" t="s">
        <v>302</v>
      </c>
      <c r="B19" s="101"/>
      <c r="C19" s="100" t="s">
        <v>239</v>
      </c>
      <c r="D19" s="101"/>
    </row>
    <row r="20" spans="1:4" ht="285" customHeight="1" x14ac:dyDescent="0.25">
      <c r="A20" s="108"/>
      <c r="B20" s="108"/>
      <c r="C20" s="87" t="s">
        <v>348</v>
      </c>
      <c r="D20" s="87"/>
    </row>
    <row r="21" spans="1:4" ht="44.25" customHeight="1" x14ac:dyDescent="0.25"/>
    <row r="22" spans="1:4" ht="44.25" customHeight="1" x14ac:dyDescent="0.25"/>
    <row r="23" spans="1:4" ht="44.25" customHeight="1" x14ac:dyDescent="0.25"/>
  </sheetData>
  <mergeCells count="15">
    <mergeCell ref="A1:A3"/>
    <mergeCell ref="B1:B3"/>
    <mergeCell ref="B4:D4"/>
    <mergeCell ref="B5:D5"/>
    <mergeCell ref="B6:D6"/>
    <mergeCell ref="C20:D20"/>
    <mergeCell ref="B7:C8"/>
    <mergeCell ref="A7:A8"/>
    <mergeCell ref="C10:D18"/>
    <mergeCell ref="C9:D9"/>
    <mergeCell ref="A9:B9"/>
    <mergeCell ref="A10:B18"/>
    <mergeCell ref="A20:B20"/>
    <mergeCell ref="A19:B19"/>
    <mergeCell ref="C19:D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2:R23"/>
  <sheetViews>
    <sheetView zoomScale="85" zoomScaleNormal="85" workbookViewId="0">
      <selection activeCell="E17" sqref="E17"/>
    </sheetView>
  </sheetViews>
  <sheetFormatPr baseColWidth="10" defaultRowHeight="15" x14ac:dyDescent="0.25"/>
  <cols>
    <col min="1" max="3" width="44.42578125" customWidth="1"/>
    <col min="4" max="4" width="15.140625" bestFit="1" customWidth="1"/>
    <col min="5" max="5" width="15.28515625" customWidth="1"/>
    <col min="6" max="6" width="7.140625" customWidth="1"/>
    <col min="7" max="7" width="19" customWidth="1"/>
    <col min="8" max="8" width="7.140625" customWidth="1"/>
    <col min="9" max="9" width="16.7109375" customWidth="1"/>
    <col min="10" max="10" width="6.28515625" style="2" customWidth="1"/>
    <col min="11" max="11" width="13" bestFit="1" customWidth="1"/>
    <col min="12" max="12" width="6.28515625" style="2" customWidth="1"/>
    <col min="13" max="13" width="26.7109375" customWidth="1"/>
    <col min="14" max="14" width="6.28515625" style="2" customWidth="1"/>
    <col min="15" max="18" width="44.42578125" customWidth="1"/>
  </cols>
  <sheetData>
    <row r="2" spans="1:18" ht="38.25" customHeight="1" x14ac:dyDescent="0.25">
      <c r="A2" s="1" t="s">
        <v>1</v>
      </c>
      <c r="B2" s="1" t="s">
        <v>2</v>
      </c>
      <c r="C2" s="1" t="s">
        <v>3</v>
      </c>
      <c r="D2" s="1" t="s">
        <v>89</v>
      </c>
      <c r="E2" s="116" t="s">
        <v>13</v>
      </c>
      <c r="F2" s="116"/>
      <c r="G2" s="116" t="s">
        <v>14</v>
      </c>
      <c r="H2" s="116"/>
      <c r="I2" s="116" t="s">
        <v>17</v>
      </c>
      <c r="J2" s="116"/>
      <c r="K2" s="116" t="s">
        <v>15</v>
      </c>
      <c r="L2" s="116"/>
      <c r="M2" s="116" t="s">
        <v>16</v>
      </c>
      <c r="N2" s="116"/>
      <c r="O2" s="3"/>
      <c r="Q2" s="1"/>
      <c r="R2" s="1"/>
    </row>
    <row r="3" spans="1:18" s="6" customFormat="1" ht="39" customHeight="1" x14ac:dyDescent="0.25">
      <c r="A3" s="4" t="s">
        <v>21</v>
      </c>
      <c r="B3" s="4" t="s">
        <v>38</v>
      </c>
      <c r="C3" s="4" t="s">
        <v>53</v>
      </c>
      <c r="D3" s="7" t="s">
        <v>63</v>
      </c>
      <c r="E3" s="4" t="s">
        <v>12</v>
      </c>
      <c r="F3" s="4">
        <v>-4</v>
      </c>
      <c r="G3" s="4" t="s">
        <v>78</v>
      </c>
      <c r="H3" s="4">
        <v>0</v>
      </c>
      <c r="I3" s="4" t="s">
        <v>90</v>
      </c>
      <c r="J3" s="4">
        <v>1</v>
      </c>
      <c r="K3" s="4" t="s">
        <v>83</v>
      </c>
      <c r="L3" s="4">
        <v>1</v>
      </c>
      <c r="M3" s="4" t="s">
        <v>86</v>
      </c>
      <c r="N3" s="4">
        <v>0</v>
      </c>
    </row>
    <row r="4" spans="1:18" s="6" customFormat="1" ht="39" customHeight="1" x14ac:dyDescent="0.25">
      <c r="A4" s="4" t="s">
        <v>22</v>
      </c>
      <c r="B4" s="4" t="s">
        <v>39</v>
      </c>
      <c r="C4" s="4" t="s">
        <v>54</v>
      </c>
      <c r="D4" s="7" t="s">
        <v>10</v>
      </c>
      <c r="E4" s="4" t="s">
        <v>77</v>
      </c>
      <c r="F4" s="4">
        <v>4</v>
      </c>
      <c r="G4" s="4" t="s">
        <v>79</v>
      </c>
      <c r="H4" s="4">
        <v>1</v>
      </c>
      <c r="I4" s="4" t="s">
        <v>91</v>
      </c>
      <c r="J4" s="4">
        <v>2</v>
      </c>
      <c r="K4" s="4" t="s">
        <v>84</v>
      </c>
      <c r="L4" s="4">
        <v>2</v>
      </c>
      <c r="M4" s="4" t="s">
        <v>87</v>
      </c>
      <c r="N4" s="4">
        <v>1</v>
      </c>
    </row>
    <row r="5" spans="1:18" s="6" customFormat="1" ht="39" customHeight="1" x14ac:dyDescent="0.25">
      <c r="A5" s="4" t="s">
        <v>23</v>
      </c>
      <c r="B5" s="4" t="s">
        <v>40</v>
      </c>
      <c r="C5" s="4" t="s">
        <v>55</v>
      </c>
      <c r="D5" s="7" t="s">
        <v>64</v>
      </c>
      <c r="G5" s="4" t="s">
        <v>194</v>
      </c>
      <c r="H5" s="4">
        <v>2</v>
      </c>
      <c r="I5" s="4" t="s">
        <v>82</v>
      </c>
      <c r="J5" s="4">
        <v>4</v>
      </c>
      <c r="K5" s="7" t="s">
        <v>85</v>
      </c>
      <c r="L5" s="4">
        <v>4</v>
      </c>
      <c r="M5" s="4" t="s">
        <v>88</v>
      </c>
      <c r="N5" s="4">
        <v>4</v>
      </c>
    </row>
    <row r="6" spans="1:18" s="6" customFormat="1" ht="28.5" customHeight="1" x14ac:dyDescent="0.25">
      <c r="A6" s="4" t="s">
        <v>24</v>
      </c>
      <c r="B6" s="4" t="s">
        <v>41</v>
      </c>
      <c r="C6" s="4" t="s">
        <v>53</v>
      </c>
      <c r="G6" s="4" t="s">
        <v>80</v>
      </c>
      <c r="H6" s="4">
        <v>3</v>
      </c>
    </row>
    <row r="7" spans="1:18" s="6" customFormat="1" ht="28.5" customHeight="1" x14ac:dyDescent="0.25">
      <c r="A7" s="4" t="s">
        <v>25</v>
      </c>
      <c r="B7" s="8" t="s">
        <v>42</v>
      </c>
      <c r="C7" s="4" t="s">
        <v>56</v>
      </c>
      <c r="G7" s="4" t="s">
        <v>81</v>
      </c>
      <c r="H7" s="4">
        <v>4</v>
      </c>
    </row>
    <row r="8" spans="1:18" s="6" customFormat="1" ht="28.5" customHeight="1" x14ac:dyDescent="0.25">
      <c r="A8" s="4" t="s">
        <v>26</v>
      </c>
      <c r="B8" s="4" t="s">
        <v>43</v>
      </c>
      <c r="C8" s="4" t="s">
        <v>57</v>
      </c>
    </row>
    <row r="9" spans="1:18" s="6" customFormat="1" ht="28.5" customHeight="1" x14ac:dyDescent="0.25">
      <c r="A9" s="4" t="s">
        <v>27</v>
      </c>
      <c r="B9" s="4" t="s">
        <v>44</v>
      </c>
      <c r="C9" s="4" t="s">
        <v>58</v>
      </c>
    </row>
    <row r="10" spans="1:18" s="6" customFormat="1" ht="28.5" customHeight="1" x14ac:dyDescent="0.25">
      <c r="A10" s="4" t="s">
        <v>28</v>
      </c>
      <c r="B10" s="4" t="s">
        <v>45</v>
      </c>
      <c r="C10" s="4" t="s">
        <v>59</v>
      </c>
    </row>
    <row r="11" spans="1:18" s="6" customFormat="1" ht="28.5" customHeight="1" x14ac:dyDescent="0.25">
      <c r="A11" s="4" t="s">
        <v>29</v>
      </c>
      <c r="B11" s="4" t="s">
        <v>46</v>
      </c>
      <c r="C11" s="4" t="s">
        <v>60</v>
      </c>
    </row>
    <row r="12" spans="1:18" s="6" customFormat="1" ht="28.5" customHeight="1" x14ac:dyDescent="0.25">
      <c r="A12" s="4" t="s">
        <v>30</v>
      </c>
      <c r="B12" s="4" t="s">
        <v>47</v>
      </c>
      <c r="C12" s="4" t="s">
        <v>61</v>
      </c>
    </row>
    <row r="13" spans="1:18" s="6" customFormat="1" ht="28.5" customHeight="1" x14ac:dyDescent="0.25">
      <c r="A13" s="4" t="s">
        <v>31</v>
      </c>
      <c r="B13" s="4" t="s">
        <v>48</v>
      </c>
      <c r="C13" s="4" t="s">
        <v>62</v>
      </c>
    </row>
    <row r="14" spans="1:18" s="6" customFormat="1" ht="28.5" customHeight="1" x14ac:dyDescent="0.25">
      <c r="A14" s="4" t="s">
        <v>75</v>
      </c>
      <c r="B14" s="4" t="s">
        <v>49</v>
      </c>
    </row>
    <row r="15" spans="1:18" s="6" customFormat="1" ht="28.5" customHeight="1" x14ac:dyDescent="0.25">
      <c r="A15" s="4" t="s">
        <v>74</v>
      </c>
      <c r="B15" s="4" t="s">
        <v>50</v>
      </c>
    </row>
    <row r="16" spans="1:18" s="6" customFormat="1" ht="28.5" customHeight="1" x14ac:dyDescent="0.25">
      <c r="A16" s="4" t="s">
        <v>186</v>
      </c>
      <c r="B16" s="4" t="s">
        <v>51</v>
      </c>
    </row>
    <row r="17" spans="1:8" s="6" customFormat="1" ht="28.5" customHeight="1" x14ac:dyDescent="0.25">
      <c r="A17" s="4" t="s">
        <v>32</v>
      </c>
      <c r="B17" s="4" t="s">
        <v>52</v>
      </c>
    </row>
    <row r="18" spans="1:8" s="6" customFormat="1" ht="28.5" customHeight="1" x14ac:dyDescent="0.25">
      <c r="A18" s="4" t="s">
        <v>33</v>
      </c>
    </row>
    <row r="19" spans="1:8" s="6" customFormat="1" ht="28.5" customHeight="1" x14ac:dyDescent="0.25">
      <c r="A19" s="4" t="s">
        <v>34</v>
      </c>
    </row>
    <row r="20" spans="1:8" s="6" customFormat="1" ht="28.5" customHeight="1" x14ac:dyDescent="0.25">
      <c r="A20" s="4" t="s">
        <v>35</v>
      </c>
    </row>
    <row r="21" spans="1:8" s="6" customFormat="1" ht="28.5" customHeight="1" x14ac:dyDescent="0.25">
      <c r="A21" s="4" t="s">
        <v>36</v>
      </c>
    </row>
    <row r="22" spans="1:8" s="6" customFormat="1" ht="14.25" x14ac:dyDescent="0.25">
      <c r="A22" s="4" t="s">
        <v>37</v>
      </c>
    </row>
    <row r="23" spans="1:8" x14ac:dyDescent="0.25">
      <c r="G23" s="6"/>
      <c r="H23" s="6"/>
    </row>
  </sheetData>
  <mergeCells count="5">
    <mergeCell ref="M2:N2"/>
    <mergeCell ref="G2:H2"/>
    <mergeCell ref="I2:J2"/>
    <mergeCell ref="K2:L2"/>
    <mergeCell ref="E2:F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
  <sheetViews>
    <sheetView workbookViewId="0">
      <selection activeCell="D12" sqref="D12"/>
    </sheetView>
  </sheetViews>
  <sheetFormatPr baseColWidth="10" defaultRowHeight="15" x14ac:dyDescent="0.25"/>
  <cols>
    <col min="2" max="2" width="16.85546875" style="2" customWidth="1"/>
    <col min="3" max="3" width="80.28515625" customWidth="1"/>
    <col min="4" max="4" width="33.140625" customWidth="1"/>
  </cols>
  <sheetData>
    <row r="1" spans="2:4" ht="15.75" thickBot="1" x14ac:dyDescent="0.3">
      <c r="C1" s="22" t="s">
        <v>291</v>
      </c>
      <c r="D1" s="21" t="s">
        <v>296</v>
      </c>
    </row>
    <row r="2" spans="2:4" ht="15.75" thickBot="1" x14ac:dyDescent="0.3">
      <c r="C2" s="22" t="s">
        <v>292</v>
      </c>
      <c r="D2" s="21">
        <f>+'APS-IMP'!S2</f>
        <v>6</v>
      </c>
    </row>
    <row r="3" spans="2:4" ht="15.75" thickBot="1" x14ac:dyDescent="0.3">
      <c r="B3" s="117" t="s">
        <v>293</v>
      </c>
      <c r="C3" s="118"/>
      <c r="D3" s="119"/>
    </row>
    <row r="4" spans="2:4" ht="27.75" customHeight="1" x14ac:dyDescent="0.25">
      <c r="B4" s="23" t="s">
        <v>303</v>
      </c>
      <c r="C4" s="23" t="s">
        <v>294</v>
      </c>
      <c r="D4" s="23" t="s">
        <v>295</v>
      </c>
    </row>
    <row r="5" spans="2:4" ht="284.25" customHeight="1" x14ac:dyDescent="0.25">
      <c r="B5" s="122">
        <v>44887</v>
      </c>
      <c r="C5" s="25" t="s">
        <v>349</v>
      </c>
      <c r="D5" s="26" t="s">
        <v>297</v>
      </c>
    </row>
  </sheetData>
  <mergeCells count="1">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APS-IMP</vt:lpstr>
      <vt:lpstr>ETAPA 6 A.C.V.</vt:lpstr>
      <vt:lpstr>ListadoDesplegable</vt:lpstr>
      <vt:lpstr>Control de Cambios</vt:lpstr>
      <vt:lpstr>'APS-IMP'!Área_de_impresión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IVONNE MARIANA TORRES PRADA</cp:lastModifiedBy>
  <dcterms:created xsi:type="dcterms:W3CDTF">2021-09-19T14:13:24Z</dcterms:created>
  <dcterms:modified xsi:type="dcterms:W3CDTF">2022-11-24T16:53:23Z</dcterms:modified>
</cp:coreProperties>
</file>